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ropbox\Mein PC (LAPTOP-NM6223BP)\Documents\A The Wine Importers\Pop Ups 2021\"/>
    </mc:Choice>
  </mc:AlternateContent>
  <xr:revisionPtr revIDLastSave="0" documentId="13_ncr:1_{7D7CF2FD-AAE1-4CD0-9354-47AA928D98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Tabelle1!$A$1:$H$116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/>
  <c r="B60" i="1"/>
  <c r="H110" i="1" l="1"/>
  <c r="H112" i="1" s="1"/>
</calcChain>
</file>

<file path=xl/sharedStrings.xml><?xml version="1.0" encoding="utf-8"?>
<sst xmlns="http://schemas.openxmlformats.org/spreadsheetml/2006/main" count="422" uniqueCount="270">
  <si>
    <t xml:space="preserve">Land </t>
  </si>
  <si>
    <t>#</t>
  </si>
  <si>
    <t xml:space="preserve">CHF/Fl. </t>
  </si>
  <si>
    <t xml:space="preserve">#Fl. </t>
  </si>
  <si>
    <t>USA</t>
  </si>
  <si>
    <t>E</t>
  </si>
  <si>
    <t>CHF</t>
  </si>
  <si>
    <t>Str. Nr.</t>
  </si>
  <si>
    <t>Ort PLZ</t>
  </si>
  <si>
    <t>Email</t>
  </si>
  <si>
    <t>GEO</t>
  </si>
  <si>
    <t>Total CHF</t>
  </si>
  <si>
    <t>Wein CHF</t>
  </si>
  <si>
    <t>Transport CHF</t>
  </si>
  <si>
    <t>BG</t>
  </si>
  <si>
    <t>URU</t>
  </si>
  <si>
    <t>ARG</t>
  </si>
  <si>
    <t>Tsinandali Estate</t>
  </si>
  <si>
    <t>Tsinandali, Kachetien</t>
  </si>
  <si>
    <t>AB-Wines</t>
  </si>
  <si>
    <t>Kardenakhi, Kachetien</t>
  </si>
  <si>
    <t xml:space="preserve">Koncho &amp; Co. </t>
  </si>
  <si>
    <t>Mtsvivani Kakhuri, Amber, 2018</t>
  </si>
  <si>
    <t>Kvareli, Kachetien</t>
  </si>
  <si>
    <t>Khikhvi Qvevri, Amber, 2019</t>
  </si>
  <si>
    <t>Saperavi Qvevri Irakli, rot, 2018</t>
  </si>
  <si>
    <t>Donauebene</t>
  </si>
  <si>
    <t>Thrakische Tiefebene</t>
  </si>
  <si>
    <t>Edoardo Miroglio</t>
  </si>
  <si>
    <t>Schwarzmeer-Region</t>
  </si>
  <si>
    <t>Strumatal</t>
  </si>
  <si>
    <t>Lafond</t>
  </si>
  <si>
    <t>St. Rita Hills</t>
  </si>
  <si>
    <t>Honig</t>
  </si>
  <si>
    <t>Napa Valley</t>
  </si>
  <si>
    <t>Matthews</t>
  </si>
  <si>
    <t>Cakebread-Bakestone</t>
  </si>
  <si>
    <t>Cline</t>
  </si>
  <si>
    <t>Contra Costa</t>
  </si>
  <si>
    <t>Januik</t>
  </si>
  <si>
    <t>Red Mountain, WA</t>
  </si>
  <si>
    <t>Paso Robles</t>
  </si>
  <si>
    <t>Sequoia Grove</t>
  </si>
  <si>
    <t>Bodegas Davide</t>
  </si>
  <si>
    <t>Davide Albarino 2019</t>
  </si>
  <si>
    <t>Rias Baixas</t>
  </si>
  <si>
    <t>Bodegas Huerta Albala</t>
  </si>
  <si>
    <t>Barbazul 2017</t>
  </si>
  <si>
    <t>VdT Cadiz</t>
  </si>
  <si>
    <t>Bodegas Abad</t>
  </si>
  <si>
    <t>Laderas del Norte 2016</t>
  </si>
  <si>
    <t>Bierzo</t>
  </si>
  <si>
    <t>Bodegas Convento Claras</t>
  </si>
  <si>
    <t>Heritage 2016</t>
  </si>
  <si>
    <t>Ribera del Duero</t>
  </si>
  <si>
    <t>Taberner 2015</t>
  </si>
  <si>
    <t>Bodegas Eldoze</t>
  </si>
  <si>
    <t>Eldoze 2013</t>
  </si>
  <si>
    <t>VdT Castilla</t>
  </si>
  <si>
    <t>Bodegas Loli Casado</t>
  </si>
  <si>
    <t>DOCa Rioja</t>
  </si>
  <si>
    <t>Bodegueros Quinta Esencia</t>
  </si>
  <si>
    <t>Sofros PM 2015</t>
  </si>
  <si>
    <t>DO Toro</t>
  </si>
  <si>
    <t>Bodegas Gratavinum</t>
  </si>
  <si>
    <t>GV5 BIO 2013</t>
  </si>
  <si>
    <t>DOCa Priorat</t>
  </si>
  <si>
    <t>Canelones</t>
  </si>
  <si>
    <t>PER</t>
  </si>
  <si>
    <t>Ica</t>
  </si>
  <si>
    <t>Siete Fincas</t>
  </si>
  <si>
    <t>Siete Fincas Torrontés 2019</t>
  </si>
  <si>
    <t>Valle Calchaqui, Salta</t>
  </si>
  <si>
    <t>Valle de Uco, Mendoza</t>
  </si>
  <si>
    <t>El Equilibrista</t>
  </si>
  <si>
    <t>El Joven Malbec 2019</t>
  </si>
  <si>
    <t>Familia Cassone</t>
  </si>
  <si>
    <t>Luyán de Cuyo, Mendoza</t>
  </si>
  <si>
    <t>Cepas Elegidas</t>
  </si>
  <si>
    <t>Con Tacto Malbec 2018</t>
  </si>
  <si>
    <t>Anima Mundi</t>
  </si>
  <si>
    <t>Anima Mundi Malbec 2018</t>
  </si>
  <si>
    <t>Abejorro Wines</t>
  </si>
  <si>
    <t>Maipú, Mendoza</t>
  </si>
  <si>
    <t>Anima Mundi Petit Verdot 2018</t>
  </si>
  <si>
    <t>AmimanerA #CorteSinMalbec 2013</t>
  </si>
  <si>
    <t>Obra Prima Malbec Reserva 2015</t>
  </si>
  <si>
    <t>El Sensacional Malbec 2018</t>
  </si>
  <si>
    <t>Gran Bombus Malb.2014 | YB-Wyy</t>
  </si>
  <si>
    <t>Chardonnay 2018</t>
  </si>
  <si>
    <t>Cabernet Sauvignon 2016</t>
  </si>
  <si>
    <t>Mourvedre 2018</t>
  </si>
  <si>
    <t>Merlot 2017</t>
  </si>
  <si>
    <t>Cabernet Sauvignon 2017</t>
  </si>
  <si>
    <t xml:space="preserve"> Winzer</t>
  </si>
  <si>
    <t xml:space="preserve"> Bezeichnung, Rebsorte, Jahrgang</t>
  </si>
  <si>
    <t>Region</t>
  </si>
  <si>
    <t>Sauvignon Blanc 2019</t>
  </si>
  <si>
    <t>The Wine Importers c/o Karl Buzay, Hitzkircherstr. 11, 6284 Gelfingen, popup@wineimporters.ch, www.wineimporters.ch, 079 691 61 44</t>
  </si>
  <si>
    <t xml:space="preserve">F </t>
  </si>
  <si>
    <t>Dom. Jean-Paul Picard</t>
  </si>
  <si>
    <t>Sancerre Tradition 2018</t>
  </si>
  <si>
    <t>AOC Sancerre</t>
  </si>
  <si>
    <t xml:space="preserve">Dom. Bouchié-Chatellier </t>
  </si>
  <si>
    <t>Pouilly Fumé Premier Millésimé</t>
  </si>
  <si>
    <t>AOC Pouilly Fumé</t>
  </si>
  <si>
    <t>AOP Vacqueyras</t>
  </si>
  <si>
    <t>Dom. de Valensac</t>
  </si>
  <si>
    <t>Florensac (VdP d'Oc IGP)</t>
  </si>
  <si>
    <t>Château La Rayre</t>
  </si>
  <si>
    <t>La Rayre Bergerac sec 2019</t>
  </si>
  <si>
    <t xml:space="preserve">AOC Bergerac </t>
  </si>
  <si>
    <t>Dom. Saint-Georges d'Ibry</t>
  </si>
  <si>
    <t>I.G.P. Côtes-de-Thongue</t>
  </si>
  <si>
    <t>Le Prieuré Saint Sever</t>
  </si>
  <si>
    <t>Mas Gabinèle Rarissime 2018</t>
  </si>
  <si>
    <t>AOP Faugères</t>
  </si>
  <si>
    <t>Chât. Mire l'Étang</t>
  </si>
  <si>
    <t>Cuvée des Ducs de Fleury 2019</t>
  </si>
  <si>
    <t>AOP La Clape</t>
  </si>
  <si>
    <t>Versand in 6er und 12 Kartons. Einzelflaschen pro Wein sind möglich, das Versandpacket muss aber durch 6 teilbar sein; 6,12,18,24, ... Flaschen</t>
  </si>
  <si>
    <t>H</t>
  </si>
  <si>
    <t>Thummerer</t>
  </si>
  <si>
    <t>Chardonnay Battonage, 2019</t>
  </si>
  <si>
    <t>Eger</t>
  </si>
  <si>
    <t>Gróf Degenfeld</t>
  </si>
  <si>
    <t>Terézia Organic, Hárslevelű, 2018</t>
  </si>
  <si>
    <t>Tokaj</t>
  </si>
  <si>
    <t>Villány</t>
  </si>
  <si>
    <t>Bock</t>
  </si>
  <si>
    <t>Cuvée, CS, CF, ME, 2015</t>
  </si>
  <si>
    <t>Mészáros</t>
  </si>
  <si>
    <t>Ohmerops, CS, ME, CF, 2016</t>
  </si>
  <si>
    <t>Szekszárd</t>
  </si>
  <si>
    <t>Bodri</t>
  </si>
  <si>
    <t>Faluhely Selection, Blaufr., 2018</t>
  </si>
  <si>
    <t>Fritz</t>
  </si>
  <si>
    <t>Primus Cuvée, BF, ME, CS, CF, 2016</t>
  </si>
  <si>
    <t>Bikavér Grand Superior,  2015</t>
  </si>
  <si>
    <t>Tokaji Aszú 5 Puttonyos, 2016</t>
  </si>
  <si>
    <t>Chardonnay avec Mention 2020</t>
  </si>
  <si>
    <t xml:space="preserve"> Brut - "ZERO" 2011 </t>
  </si>
  <si>
    <t xml:space="preserve"> Château Burgozone </t>
  </si>
  <si>
    <t xml:space="preserve"> Tamyanka, 2019 </t>
  </si>
  <si>
    <t xml:space="preserve"> Villa Yustina </t>
  </si>
  <si>
    <t xml:space="preserve"> Four Friends </t>
  </si>
  <si>
    <t xml:space="preserve"> Red Cuvée (1 Liter), 2018 </t>
  </si>
  <si>
    <t xml:space="preserve"> Castra Rubra </t>
  </si>
  <si>
    <t xml:space="preserve"> Edoardo Miroglio </t>
  </si>
  <si>
    <t xml:space="preserve"> Neragora </t>
  </si>
  <si>
    <t xml:space="preserve"> Mavrud Reserve, 2016 </t>
  </si>
  <si>
    <t xml:space="preserve"> Santa Sarah </t>
  </si>
  <si>
    <t xml:space="preserve"> "Bin 42", Rubin, 2017 </t>
  </si>
  <si>
    <t xml:space="preserve"> Villa Melnik </t>
  </si>
  <si>
    <t xml:space="preserve"> "Aplauz", Melnik 55, 2016 </t>
  </si>
  <si>
    <t xml:space="preserve"> Terra Tangra </t>
  </si>
  <si>
    <t xml:space="preserve"> "Single Barrel", 2012 </t>
  </si>
  <si>
    <t>Kisi, trocken, weiss 2020</t>
  </si>
  <si>
    <t>Georgian Wines</t>
  </si>
  <si>
    <t>Tsolikouri Qvevri Rare 2020</t>
  </si>
  <si>
    <t>Sviri PDO, Imeretien</t>
  </si>
  <si>
    <t>Tsarapi Q. Lela, Rkatsiteli, Amber, 2017</t>
  </si>
  <si>
    <t>Chona's Marani</t>
  </si>
  <si>
    <t>Saperavi Mukuzani Qvevri rot, 2020</t>
  </si>
  <si>
    <t>Telavi, Kachetien</t>
  </si>
  <si>
    <t>Aleksandouli Qvevri, rot, 2019</t>
  </si>
  <si>
    <t>Sophia, Assembl. 2 Sorten, rot, 2018</t>
  </si>
  <si>
    <t>Bodegones del Sur</t>
  </si>
  <si>
    <t>Albariño Vineyard Select 2020</t>
  </si>
  <si>
    <t>Tannat 2018</t>
  </si>
  <si>
    <t>Tannat Vineyard Select 2018</t>
  </si>
  <si>
    <t>Pablo Fallabrino</t>
  </si>
  <si>
    <t>Notos Nebbiolo 2018</t>
  </si>
  <si>
    <t>Bracco Bosca</t>
  </si>
  <si>
    <t>Ombú Petit Verdot Reserva 2017</t>
  </si>
  <si>
    <t>Ombú Tannat Reserva 2017</t>
  </si>
  <si>
    <t>Santiago Queirolo</t>
  </si>
  <si>
    <t>Intipalka Tannat 2019</t>
  </si>
  <si>
    <t>Cab. Sauv.-Petit Verdot Reserva 2018</t>
  </si>
  <si>
    <t>Castle Rock</t>
  </si>
  <si>
    <t>Zinfandel 2016</t>
  </si>
  <si>
    <t>Blackboard</t>
  </si>
  <si>
    <t>Syrah 2018</t>
  </si>
  <si>
    <t>I</t>
  </si>
  <si>
    <t>Plozza Franciacorta Ome</t>
  </si>
  <si>
    <t>Franciacorta Brut</t>
  </si>
  <si>
    <t>Lombardia</t>
  </si>
  <si>
    <t xml:space="preserve">Plozza Vini </t>
  </si>
  <si>
    <t>Chardonnay whiteedition 2020</t>
  </si>
  <si>
    <t>Valtellina-Lombardia</t>
  </si>
  <si>
    <t>Zamichele</t>
  </si>
  <si>
    <t>Lugana DOC 2020</t>
  </si>
  <si>
    <t>Sforzato 1946 2011</t>
  </si>
  <si>
    <t>Martini&amp;Sohn</t>
  </si>
  <si>
    <t>Lagrein Riserva Maturum 2018</t>
  </si>
  <si>
    <t>Südtirol</t>
  </si>
  <si>
    <t>Elio Filippino</t>
  </si>
  <si>
    <t>4 amis, Langhe DOC 2015</t>
  </si>
  <si>
    <t>Piemonte</t>
  </si>
  <si>
    <t>Tenuta Meraviglia</t>
  </si>
  <si>
    <t>Tenuta Meraviglia DOC 2018</t>
  </si>
  <si>
    <t>Bolgheri-Toscana</t>
  </si>
  <si>
    <t>Poggio Bonelli</t>
  </si>
  <si>
    <t>Chianti Classico Riserva 2016</t>
  </si>
  <si>
    <t>Toscana</t>
  </si>
  <si>
    <t>Musita</t>
  </si>
  <si>
    <t>Syrah Regieterre 2019</t>
  </si>
  <si>
    <t>Sicilia</t>
  </si>
  <si>
    <t>Olianas</t>
  </si>
  <si>
    <t>Cannonau Riserva 2016</t>
  </si>
  <si>
    <t>Sardegna</t>
  </si>
  <si>
    <t>Nachname, Vorname</t>
  </si>
  <si>
    <t>Claret 2018</t>
  </si>
  <si>
    <t>Cabernet Franc 2018</t>
  </si>
  <si>
    <t>SA</t>
  </si>
  <si>
    <t>Cape Agulhas</t>
  </si>
  <si>
    <t>Wellington</t>
  </si>
  <si>
    <t>Swartland</t>
  </si>
  <si>
    <t>Stellenbosch</t>
  </si>
  <si>
    <t>Tulbagh</t>
  </si>
  <si>
    <t>Calitzdorp</t>
  </si>
  <si>
    <r>
      <t xml:space="preserve">Saperavi Premium, rot, </t>
    </r>
    <r>
      <rPr>
        <b/>
        <sz val="11"/>
        <color rgb="FFFF0000"/>
        <rFont val="Calibri"/>
        <family val="2"/>
        <scheme val="minor"/>
      </rPr>
      <t>2019</t>
    </r>
  </si>
  <si>
    <t>Chemin Partagé Blanc 2019</t>
  </si>
  <si>
    <t>Dom. de LA VERDE</t>
  </si>
  <si>
    <t>Alpha-Omega Vacqueyras 2019</t>
  </si>
  <si>
    <t>Chât. de L'Ou</t>
  </si>
  <si>
    <t>Infiniment 2018</t>
  </si>
  <si>
    <t>IGP Côtes de Catalanes</t>
  </si>
  <si>
    <t>Dom. du Grand Arc</t>
  </si>
  <si>
    <t>En Sol Majeur 2017</t>
  </si>
  <si>
    <t>AOP Corbières</t>
  </si>
  <si>
    <t>Bodegas Clos Galena</t>
  </si>
  <si>
    <t>Formiga Blanca 2018 BIO</t>
  </si>
  <si>
    <t>Polus Tempranillo 2017</t>
  </si>
  <si>
    <t>AmimanerA by N. Aellen</t>
  </si>
  <si>
    <t>Siete Fincas Secreto Cab. Franc 2015</t>
  </si>
  <si>
    <t xml:space="preserve"> "Monogram" Chard. Barrique, 2018 </t>
  </si>
  <si>
    <t>Strandveld Wines</t>
  </si>
  <si>
    <t>Sauvignon Blanc, 2018</t>
  </si>
  <si>
    <t>Blake's Familiy Wines</t>
  </si>
  <si>
    <t>Tourmaline</t>
  </si>
  <si>
    <t>Rijk's</t>
  </si>
  <si>
    <t>Chenin Blanc Private Cellar</t>
  </si>
  <si>
    <t>Val du Charron</t>
  </si>
  <si>
    <t>APHAEA Cellermaster's Reserve</t>
  </si>
  <si>
    <t>Lanzerac Wine Estate</t>
  </si>
  <si>
    <t>Pinotage, 2018</t>
  </si>
  <si>
    <t>Shiraz Private Cellar</t>
  </si>
  <si>
    <t>Neethlingshof Wine Est.</t>
  </si>
  <si>
    <t>Cabernet Sauvignon 2015</t>
  </si>
  <si>
    <t>Bordeaux Blend, 2015</t>
  </si>
  <si>
    <t>Malbec DOK KV</t>
  </si>
  <si>
    <t>De Krans</t>
  </si>
  <si>
    <t>Muscat de Frontignan</t>
  </si>
  <si>
    <t>Mad</t>
  </si>
  <si>
    <t>Heumann</t>
  </si>
  <si>
    <t>MAD Selection 2017</t>
  </si>
  <si>
    <t>La Trinitas Cabernet Franc 2017</t>
  </si>
  <si>
    <t>Butterfly's Rock, 2013</t>
  </si>
  <si>
    <t xml:space="preserve"> "Elenovo" Mavrud, 2016</t>
  </si>
  <si>
    <t>Soul Surfer Sativa 2020</t>
  </si>
  <si>
    <t>Bizarra Extravaganza</t>
  </si>
  <si>
    <t>Tannarone 2018</t>
  </si>
  <si>
    <t>Columbia Valley, WA</t>
  </si>
  <si>
    <t>North Coast-Napa</t>
  </si>
  <si>
    <t>Bitte # Flaschen eintragen</t>
  </si>
  <si>
    <t>gratis</t>
  </si>
  <si>
    <t xml:space="preserve">Auslieferung per Vinolog erfolgt zeitgleich zu 6 Pop Ups pro Jahr. Termine s. Website. Internetregistrierte Postkunden erhalten Lieferavis per Email.  </t>
  </si>
  <si>
    <t>Stand: November 2021. Änderungen möglich.</t>
  </si>
  <si>
    <t>Der Versand ist 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</si>
</sst>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164" fontId="3" fillId="0" borderId="1" xfId="1" applyNumberFormat="1" applyFont="1" applyBorder="1"/>
    <xf numFmtId="43" fontId="3" fillId="0" borderId="1" xfId="1" applyFont="1" applyFill="1" applyBorder="1"/>
    <xf numFmtId="43" fontId="0" fillId="0" borderId="1" xfId="1" applyFont="1" applyBorder="1"/>
    <xf numFmtId="43" fontId="3" fillId="0" borderId="1" xfId="1" applyFont="1" applyBorder="1"/>
    <xf numFmtId="164" fontId="3" fillId="2" borderId="1" xfId="1" applyNumberFormat="1" applyFont="1" applyFill="1" applyBorder="1"/>
    <xf numFmtId="43" fontId="3" fillId="2" borderId="1" xfId="1" applyFont="1" applyFill="1" applyBorder="1"/>
    <xf numFmtId="43" fontId="0" fillId="2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1" xfId="1" applyNumberFormat="1" applyFont="1" applyFill="1" applyBorder="1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vertical="center"/>
    </xf>
    <xf numFmtId="0" fontId="6" fillId="0" borderId="0" xfId="0" applyFont="1"/>
    <xf numFmtId="0" fontId="0" fillId="0" borderId="3" xfId="0" applyBorder="1"/>
    <xf numFmtId="0" fontId="0" fillId="0" borderId="5" xfId="0" applyFill="1" applyBorder="1" applyAlignment="1">
      <alignment horizontal="left"/>
    </xf>
    <xf numFmtId="0" fontId="0" fillId="0" borderId="6" xfId="0" applyBorder="1"/>
    <xf numFmtId="0" fontId="0" fillId="0" borderId="7" xfId="0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9" xfId="0" applyBorder="1"/>
    <xf numFmtId="43" fontId="0" fillId="0" borderId="0" xfId="0" applyNumberFormat="1" applyFill="1" applyBorder="1"/>
    <xf numFmtId="0" fontId="0" fillId="0" borderId="0" xfId="0" applyFill="1"/>
    <xf numFmtId="0" fontId="7" fillId="0" borderId="0" xfId="0" applyFont="1"/>
    <xf numFmtId="0" fontId="9" fillId="0" borderId="0" xfId="0" applyFont="1"/>
    <xf numFmtId="0" fontId="3" fillId="0" borderId="3" xfId="0" applyFont="1" applyBorder="1"/>
    <xf numFmtId="0" fontId="3" fillId="0" borderId="4" xfId="0" applyFont="1" applyBorder="1"/>
    <xf numFmtId="164" fontId="3" fillId="0" borderId="1" xfId="13" applyNumberFormat="1" applyFont="1" applyBorder="1"/>
    <xf numFmtId="43" fontId="0" fillId="0" borderId="1" xfId="13" applyFont="1" applyBorder="1"/>
    <xf numFmtId="164" fontId="3" fillId="0" borderId="1" xfId="13" applyNumberFormat="1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3" fillId="4" borderId="1" xfId="13" applyNumberFormat="1" applyFont="1" applyFill="1" applyBorder="1" applyAlignment="1">
      <alignment horizontal="left"/>
    </xf>
    <xf numFmtId="0" fontId="0" fillId="4" borderId="1" xfId="0" applyFill="1" applyBorder="1"/>
    <xf numFmtId="43" fontId="0" fillId="4" borderId="1" xfId="13" applyFont="1" applyFill="1" applyBorder="1"/>
    <xf numFmtId="43" fontId="0" fillId="0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3" applyFont="1" applyBorder="1"/>
    <xf numFmtId="0" fontId="10" fillId="0" borderId="0" xfId="0" applyFont="1" applyBorder="1"/>
    <xf numFmtId="0" fontId="8" fillId="0" borderId="0" xfId="0" applyFont="1" applyBorder="1"/>
    <xf numFmtId="43" fontId="3" fillId="2" borderId="1" xfId="33" applyFont="1" applyFill="1" applyBorder="1"/>
    <xf numFmtId="43" fontId="0" fillId="2" borderId="1" xfId="33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3" fillId="0" borderId="1" xfId="33" applyNumberFormat="1" applyFont="1" applyBorder="1"/>
    <xf numFmtId="164" fontId="3" fillId="0" borderId="1" xfId="33" applyNumberFormat="1" applyFont="1" applyBorder="1" applyAlignment="1">
      <alignment horizontal="left"/>
    </xf>
    <xf numFmtId="43" fontId="1" fillId="0" borderId="1" xfId="33" applyFont="1" applyBorder="1"/>
    <xf numFmtId="0" fontId="0" fillId="0" borderId="0" xfId="0"/>
    <xf numFmtId="0" fontId="0" fillId="0" borderId="0" xfId="0" applyBorder="1"/>
    <xf numFmtId="0" fontId="8" fillId="0" borderId="3" xfId="0" applyFont="1" applyBorder="1"/>
    <xf numFmtId="0" fontId="8" fillId="0" borderId="3" xfId="3" applyFont="1" applyBorder="1"/>
    <xf numFmtId="0" fontId="3" fillId="0" borderId="0" xfId="0" applyFont="1" applyAlignment="1">
      <alignment horizontal="left"/>
    </xf>
    <xf numFmtId="164" fontId="3" fillId="2" borderId="1" xfId="33" applyNumberFormat="1" applyFont="1" applyFill="1" applyBorder="1"/>
    <xf numFmtId="43" fontId="0" fillId="2" borderId="1" xfId="33" applyFont="1" applyFill="1" applyBorder="1"/>
    <xf numFmtId="164" fontId="3" fillId="0" borderId="1" xfId="33" applyNumberFormat="1" applyFont="1" applyFill="1" applyBorder="1"/>
    <xf numFmtId="43" fontId="0" fillId="0" borderId="1" xfId="33" applyFont="1" applyFill="1" applyBorder="1"/>
    <xf numFmtId="43" fontId="0" fillId="0" borderId="0" xfId="0" applyNumberFormat="1" applyBorder="1"/>
    <xf numFmtId="43" fontId="0" fillId="2" borderId="1" xfId="0" applyNumberFormat="1" applyFill="1" applyBorder="1"/>
    <xf numFmtId="43" fontId="0" fillId="0" borderId="1" xfId="0" applyNumberFormat="1" applyBorder="1"/>
    <xf numFmtId="164" fontId="3" fillId="4" borderId="1" xfId="13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55" applyFont="1" applyBorder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3" fillId="0" borderId="0" xfId="1" applyFont="1" applyBorder="1"/>
    <xf numFmtId="43" fontId="0" fillId="0" borderId="0" xfId="1" applyFont="1" applyBorder="1"/>
    <xf numFmtId="0" fontId="12" fillId="0" borderId="0" xfId="0" applyFont="1"/>
    <xf numFmtId="0" fontId="3" fillId="0" borderId="0" xfId="0" applyFont="1" applyBorder="1"/>
    <xf numFmtId="43" fontId="0" fillId="2" borderId="1" xfId="55" applyFont="1" applyFill="1" applyBorder="1"/>
    <xf numFmtId="43" fontId="0" fillId="0" borderId="1" xfId="33" applyFont="1" applyBorder="1"/>
    <xf numFmtId="0" fontId="0" fillId="0" borderId="10" xfId="0" applyBorder="1"/>
    <xf numFmtId="164" fontId="3" fillId="2" borderId="1" xfId="51" applyNumberFormat="1" applyFont="1" applyFill="1" applyBorder="1"/>
    <xf numFmtId="43" fontId="3" fillId="2" borderId="1" xfId="51" applyFont="1" applyFill="1" applyBorder="1"/>
    <xf numFmtId="0" fontId="1" fillId="2" borderId="1" xfId="12" applyFill="1" applyBorder="1"/>
    <xf numFmtId="43" fontId="1" fillId="2" borderId="1" xfId="51" applyFont="1" applyFill="1" applyBorder="1" applyAlignment="1">
      <alignment horizontal="center"/>
    </xf>
    <xf numFmtId="43" fontId="3" fillId="0" borderId="1" xfId="42" applyFont="1" applyBorder="1"/>
    <xf numFmtId="43" fontId="3" fillId="0" borderId="1" xfId="42" applyFont="1" applyFill="1" applyBorder="1"/>
    <xf numFmtId="43" fontId="0" fillId="0" borderId="1" xfId="42" applyFont="1" applyFill="1" applyBorder="1" applyAlignment="1">
      <alignment horizontal="center"/>
    </xf>
    <xf numFmtId="164" fontId="3" fillId="0" borderId="1" xfId="42" applyNumberFormat="1" applyFont="1" applyBorder="1"/>
    <xf numFmtId="43" fontId="0" fillId="0" borderId="1" xfId="42" applyFont="1" applyBorder="1"/>
    <xf numFmtId="43" fontId="1" fillId="0" borderId="1" xfId="42" applyFont="1" applyBorder="1"/>
    <xf numFmtId="164" fontId="3" fillId="0" borderId="10" xfId="42" applyNumberFormat="1" applyFont="1" applyFill="1" applyBorder="1"/>
    <xf numFmtId="43" fontId="3" fillId="0" borderId="10" xfId="42" applyFont="1" applyFill="1" applyBorder="1"/>
    <xf numFmtId="43" fontId="1" fillId="0" borderId="1" xfId="42" applyFont="1" applyFill="1" applyBorder="1"/>
    <xf numFmtId="164" fontId="3" fillId="0" borderId="1" xfId="42" applyNumberFormat="1" applyFont="1" applyBorder="1" applyAlignment="1">
      <alignment horizontal="left"/>
    </xf>
    <xf numFmtId="0" fontId="0" fillId="0" borderId="0" xfId="0" applyFill="1" applyBorder="1"/>
    <xf numFmtId="164" fontId="3" fillId="0" borderId="0" xfId="1" applyNumberFormat="1" applyFont="1" applyFill="1" applyBorder="1"/>
    <xf numFmtId="43" fontId="0" fillId="2" borderId="1" xfId="1" applyFont="1" applyFill="1" applyBorder="1" applyAlignment="1">
      <alignment horizontal="left"/>
    </xf>
    <xf numFmtId="43" fontId="0" fillId="4" borderId="1" xfId="1" applyFont="1" applyFill="1" applyBorder="1" applyAlignment="1">
      <alignment horizontal="center"/>
    </xf>
    <xf numFmtId="164" fontId="3" fillId="0" borderId="1" xfId="1" applyNumberFormat="1" applyFont="1" applyBorder="1" applyAlignment="1"/>
    <xf numFmtId="164" fontId="3" fillId="0" borderId="1" xfId="1" applyNumberFormat="1" applyFont="1" applyFill="1" applyBorder="1" applyAlignment="1"/>
    <xf numFmtId="43" fontId="0" fillId="0" borderId="1" xfId="1" applyFont="1" applyFill="1" applyBorder="1"/>
    <xf numFmtId="43" fontId="3" fillId="0" borderId="1" xfId="1" applyFont="1" applyBorder="1" applyAlignment="1"/>
    <xf numFmtId="164" fontId="3" fillId="0" borderId="10" xfId="1" applyNumberFormat="1" applyFont="1" applyFill="1" applyBorder="1"/>
    <xf numFmtId="43" fontId="0" fillId="0" borderId="10" xfId="1" applyFont="1" applyFill="1" applyBorder="1"/>
    <xf numFmtId="43" fontId="3" fillId="0" borderId="10" xfId="1" applyFont="1" applyFill="1" applyBorder="1"/>
    <xf numFmtId="164" fontId="3" fillId="0" borderId="11" xfId="33" applyNumberFormat="1" applyFont="1" applyBorder="1"/>
    <xf numFmtId="43" fontId="1" fillId="0" borderId="11" xfId="33" applyFont="1" applyBorder="1"/>
    <xf numFmtId="164" fontId="3" fillId="0" borderId="11" xfId="33" applyNumberFormat="1" applyFont="1" applyBorder="1" applyAlignment="1">
      <alignment horizontal="left"/>
    </xf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8" fillId="0" borderId="0" xfId="0" applyFont="1" applyBorder="1"/>
    <xf numFmtId="0" fontId="8" fillId="2" borderId="1" xfId="0" applyFont="1" applyFill="1" applyBorder="1"/>
    <xf numFmtId="0" fontId="8" fillId="0" borderId="1" xfId="0" applyFont="1" applyBorder="1"/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3" fillId="0" borderId="0" xfId="1" applyFont="1" applyFill="1" applyBorder="1"/>
    <xf numFmtId="43" fontId="0" fillId="0" borderId="0" xfId="1" applyFont="1" applyFill="1" applyBorder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left"/>
    </xf>
    <xf numFmtId="43" fontId="0" fillId="0" borderId="0" xfId="1" applyFont="1" applyFill="1" applyBorder="1" applyAlignment="1">
      <alignment horizontal="center"/>
    </xf>
    <xf numFmtId="0" fontId="8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164" fontId="3" fillId="0" borderId="1" xfId="33" applyNumberFormat="1" applyFont="1" applyFill="1" applyBorder="1" applyAlignment="1">
      <alignment horizontal="left"/>
    </xf>
    <xf numFmtId="43" fontId="1" fillId="0" borderId="1" xfId="33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vertical="center"/>
    </xf>
    <xf numFmtId="43" fontId="0" fillId="4" borderId="1" xfId="276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3" fontId="0" fillId="3" borderId="1" xfId="276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276" applyFont="1" applyBorder="1" applyAlignment="1">
      <alignment vertical="center"/>
    </xf>
    <xf numFmtId="43" fontId="0" fillId="2" borderId="1" xfId="0" applyNumberFormat="1" applyFill="1" applyBorder="1"/>
    <xf numFmtId="43" fontId="0" fillId="0" borderId="1" xfId="0" applyNumberFormat="1" applyBorder="1"/>
    <xf numFmtId="0" fontId="8" fillId="2" borderId="1" xfId="0" applyFont="1" applyFill="1" applyBorder="1"/>
    <xf numFmtId="0" fontId="8" fillId="0" borderId="1" xfId="0" applyFont="1" applyBorder="1"/>
    <xf numFmtId="0" fontId="0" fillId="4" borderId="1" xfId="0" applyFill="1" applyBorder="1" applyAlignment="1">
      <alignment horizontal="center" wrapText="1"/>
    </xf>
    <xf numFmtId="164" fontId="3" fillId="4" borderId="1" xfId="494" applyNumberFormat="1" applyFont="1" applyFill="1" applyBorder="1" applyAlignment="1">
      <alignment wrapText="1"/>
    </xf>
    <xf numFmtId="164" fontId="3" fillId="4" borderId="1" xfId="494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wrapText="1"/>
    </xf>
    <xf numFmtId="43" fontId="0" fillId="4" borderId="1" xfId="494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3" fillId="0" borderId="1" xfId="494" applyNumberFormat="1" applyFont="1" applyBorder="1" applyAlignment="1">
      <alignment wrapText="1"/>
    </xf>
    <xf numFmtId="164" fontId="3" fillId="0" borderId="1" xfId="494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43" fontId="0" fillId="0" borderId="1" xfId="494" applyFont="1" applyBorder="1" applyAlignment="1">
      <alignment wrapText="1"/>
    </xf>
    <xf numFmtId="0" fontId="8" fillId="0" borderId="2" xfId="0" applyFont="1" applyBorder="1"/>
    <xf numFmtId="0" fontId="8" fillId="0" borderId="6" xfId="0" applyFont="1" applyFill="1" applyBorder="1"/>
    <xf numFmtId="43" fontId="0" fillId="0" borderId="12" xfId="0" applyNumberFormat="1" applyFill="1" applyBorder="1"/>
    <xf numFmtId="43" fontId="0" fillId="0" borderId="13" xfId="0" applyNumberFormat="1" applyFill="1" applyBorder="1"/>
    <xf numFmtId="0" fontId="8" fillId="0" borderId="9" xfId="0" applyFont="1" applyFill="1" applyBorder="1"/>
    <xf numFmtId="43" fontId="2" fillId="0" borderId="14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right"/>
    </xf>
  </cellXfs>
  <cellStyles count="523">
    <cellStyle name="Ezres 2" xfId="11" xr:uid="{C74EBFD7-FF14-43B7-AE82-2FACDE60099D}"/>
    <cellStyle name="Ezres 2 2" xfId="25" xr:uid="{9B62787F-03FA-4951-BA15-8FA451E44086}"/>
    <cellStyle name="Ezres 2 2 2" xfId="77" xr:uid="{A25161C3-E87A-4ABA-A043-CD28770AEB9A}"/>
    <cellStyle name="Ezres 2 2 2 2" xfId="181" xr:uid="{34888E3E-5337-4C16-B851-91542C838E92}"/>
    <cellStyle name="Ezres 2 2 2 2 2" xfId="441" xr:uid="{A2850271-9E3A-4301-B6C8-D5B03265C2F6}"/>
    <cellStyle name="Ezres 2 2 2 3" xfId="337" xr:uid="{22325E21-21E6-428B-B79B-B9E7AE5A7FB6}"/>
    <cellStyle name="Ezres 2 2 3" xfId="129" xr:uid="{6E6DACC3-3509-4808-B49A-C745F2CBAC5D}"/>
    <cellStyle name="Ezres 2 2 3 2" xfId="389" xr:uid="{F6BACA1A-404E-4FB2-B689-61ACF6C52771}"/>
    <cellStyle name="Ezres 2 2 4" xfId="233" xr:uid="{CAF71D3D-3A35-428C-B684-23165D0C4E12}"/>
    <cellStyle name="Ezres 2 2 4 2" xfId="493" xr:uid="{B7D27C7F-DC53-46EF-8B5A-9BF220F7C657}"/>
    <cellStyle name="Ezres 2 2 5" xfId="298" xr:uid="{8F1FCA63-FD74-4D57-9756-DE36E6AE3927}"/>
    <cellStyle name="Ezres 2 3" xfId="38" xr:uid="{ED086F5F-DB5C-438C-BBE2-C0B827E912A3}"/>
    <cellStyle name="Ezres 2 3 2" xfId="90" xr:uid="{679C2AE0-175B-43BD-B34A-81885A16A5DA}"/>
    <cellStyle name="Ezres 2 3 2 2" xfId="194" xr:uid="{43EADC3B-09C6-4A53-9D40-3B73AE507163}"/>
    <cellStyle name="Ezres 2 3 2 2 2" xfId="454" xr:uid="{193431E5-B3C7-48C6-BA19-A05B532A45E8}"/>
    <cellStyle name="Ezres 2 3 2 3" xfId="350" xr:uid="{487D4995-CD44-4E8C-934D-95D99C305201}"/>
    <cellStyle name="Ezres 2 3 3" xfId="142" xr:uid="{950D9836-F6D1-4B21-B1F5-F37AE596AE34}"/>
    <cellStyle name="Ezres 2 3 3 2" xfId="402" xr:uid="{9EAF7658-0BEB-4090-BFF1-160110EF81A9}"/>
    <cellStyle name="Ezres 2 3 4" xfId="246" xr:uid="{EE208C5D-5907-4DBE-88F9-EBE0873AE300}"/>
    <cellStyle name="Ezres 2 3 4 2" xfId="506" xr:uid="{8845D04C-93C5-4AC0-B5CB-9A6EA676815D}"/>
    <cellStyle name="Ezres 2 3 5" xfId="311" xr:uid="{1713FDAB-E61C-4076-BD01-BDE8EC4108F6}"/>
    <cellStyle name="Ezres 2 4" xfId="51" xr:uid="{1DE1D607-3588-466F-BB6B-CA3F6D97A331}"/>
    <cellStyle name="Ezres 2 4 2" xfId="103" xr:uid="{88AB21E8-6A1C-4823-8DC6-7913115E14E0}"/>
    <cellStyle name="Ezres 2 4 2 2" xfId="207" xr:uid="{3B0EBF8F-D323-4828-8050-5C00040D0664}"/>
    <cellStyle name="Ezres 2 4 2 2 2" xfId="467" xr:uid="{6E2417DE-6932-48F4-95BD-2BA455329EBB}"/>
    <cellStyle name="Ezres 2 4 2 3" xfId="363" xr:uid="{FC95B40D-8070-41C2-A8C4-856715079F85}"/>
    <cellStyle name="Ezres 2 4 3" xfId="155" xr:uid="{24F088D4-D272-4B93-B08C-AFDBA9CC8E8B}"/>
    <cellStyle name="Ezres 2 4 3 2" xfId="415" xr:uid="{CED36333-1CF0-45A3-A899-E44C9076857B}"/>
    <cellStyle name="Ezres 2 4 4" xfId="259" xr:uid="{58B432BF-A666-4995-BC80-383EC06D9133}"/>
    <cellStyle name="Ezres 2 4 4 2" xfId="519" xr:uid="{9F06FF23-C36E-4531-9587-2C685826E8B5}"/>
    <cellStyle name="Ezres 2 4 5" xfId="324" xr:uid="{466A397E-11A2-4F2B-B559-B018C9D5D742}"/>
    <cellStyle name="Ezres 2 5" xfId="64" xr:uid="{C8E4EEAC-AF7C-4688-AB5F-AA1BE2D0943F}"/>
    <cellStyle name="Ezres 2 5 2" xfId="168" xr:uid="{6252CA02-7C3C-4E7A-8A3B-D2841BC29D87}"/>
    <cellStyle name="Ezres 2 5 2 2" xfId="428" xr:uid="{E10D8F9D-23F8-4A9F-8FD2-2BF8265AA607}"/>
    <cellStyle name="Ezres 2 5 3" xfId="285" xr:uid="{5C2FF86E-B1AD-42E8-8327-6B1B43BFFED3}"/>
    <cellStyle name="Ezres 2 6" xfId="116" xr:uid="{5F6D2224-78A0-4A55-A4DF-ED2A6EA0A327}"/>
    <cellStyle name="Ezres 2 6 2" xfId="376" xr:uid="{829E5C0F-D4A1-4E22-87D7-0E0619B10F24}"/>
    <cellStyle name="Ezres 2 7" xfId="220" xr:uid="{C9600115-3954-49B0-8F6C-7DCFE273ACBB}"/>
    <cellStyle name="Ezres 2 7 2" xfId="480" xr:uid="{A5540FC9-2AD4-47EA-958B-2358B31BEF10}"/>
    <cellStyle name="Ezres 2 8" xfId="272" xr:uid="{05F453F0-784B-4F93-A3F6-38D8513D7DEC}"/>
    <cellStyle name="Komma" xfId="1" builtinId="3"/>
    <cellStyle name="Komma 10" xfId="55" xr:uid="{8898E5BD-6D49-47EC-81CA-5361BDEE59DD}"/>
    <cellStyle name="Komma 10 2" xfId="159" xr:uid="{3439C200-14FA-43C7-901E-EFDA78C1D4D6}"/>
    <cellStyle name="Komma 10 2 2" xfId="419" xr:uid="{F96FC5EA-BC2C-47BA-9B82-8791B8DCF216}"/>
    <cellStyle name="Komma 10 3" xfId="276" xr:uid="{60BE0D12-6FF5-47DA-88B3-4E6889724AF8}"/>
    <cellStyle name="Komma 11" xfId="107" xr:uid="{1DE3F0CC-0C4E-421D-A0E2-ED23D9C80E52}"/>
    <cellStyle name="Komma 11 2" xfId="367" xr:uid="{8C1283EC-32FF-4FC2-9030-B99F2AAC7E47}"/>
    <cellStyle name="Komma 12" xfId="211" xr:uid="{B43087C6-7838-4DBF-9186-F5DA191FF878}"/>
    <cellStyle name="Komma 12 2" xfId="471" xr:uid="{9A1B84B4-77C8-4FEF-B481-7ED6057AF302}"/>
    <cellStyle name="Komma 13" xfId="263" xr:uid="{7A64F3BA-7EB5-431F-9B08-9FF8E4E231C3}"/>
    <cellStyle name="Komma 2" xfId="2" xr:uid="{00000000-0005-0000-0000-000001000000}"/>
    <cellStyle name="Komma 2 10" xfId="212" xr:uid="{7F0289DC-544C-4821-9F5F-01E8264183F3}"/>
    <cellStyle name="Komma 2 10 2" xfId="472" xr:uid="{22582B03-9A3E-407B-94BF-D17C74BE6185}"/>
    <cellStyle name="Komma 2 11" xfId="264" xr:uid="{24CCA36A-3973-4FF3-8192-DB46E9E62D15}"/>
    <cellStyle name="Komma 2 2" xfId="6" xr:uid="{00000000-0005-0000-0000-000002000000}"/>
    <cellStyle name="Komma 2 2 2" xfId="20" xr:uid="{D0DD4678-7ACD-473D-9D6F-0487D300EE83}"/>
    <cellStyle name="Komma 2 2 2 2" xfId="72" xr:uid="{595F0C2A-FA07-49A1-B681-02FF876E7FD4}"/>
    <cellStyle name="Komma 2 2 2 2 2" xfId="176" xr:uid="{63E343CF-C919-461E-AF01-CD331DCB9D0E}"/>
    <cellStyle name="Komma 2 2 2 2 2 2" xfId="436" xr:uid="{0C125ACF-B8E3-4621-936E-40766FF2AF1B}"/>
    <cellStyle name="Komma 2 2 2 2 3" xfId="332" xr:uid="{A19AB7BA-9E2B-4E85-AA77-CA02B4BC4715}"/>
    <cellStyle name="Komma 2 2 2 3" xfId="124" xr:uid="{FD78FC73-F54E-4B99-890E-9FC28BC2A620}"/>
    <cellStyle name="Komma 2 2 2 3 2" xfId="384" xr:uid="{ACD3E25E-C794-4EFF-8F0A-5B11A916942A}"/>
    <cellStyle name="Komma 2 2 2 4" xfId="228" xr:uid="{991FCEE3-823C-49B6-A2EC-8E2835A6F0EA}"/>
    <cellStyle name="Komma 2 2 2 4 2" xfId="488" xr:uid="{7059D490-9AA8-4BAD-BB48-6904C17D6C2B}"/>
    <cellStyle name="Komma 2 2 2 5" xfId="293" xr:uid="{71658DFC-D36A-43E2-AC6A-44517062986F}"/>
    <cellStyle name="Komma 2 2 3" xfId="33" xr:uid="{4517FD7F-081A-475A-BAA8-0D77B40172AC}"/>
    <cellStyle name="Komma 2 2 3 2" xfId="85" xr:uid="{27532C85-A77A-4A30-AA53-8D5FB50FE330}"/>
    <cellStyle name="Komma 2 2 3 2 2" xfId="189" xr:uid="{AC198D65-2B4E-40E3-B37A-7AE14D480844}"/>
    <cellStyle name="Komma 2 2 3 2 2 2" xfId="449" xr:uid="{80D48C30-09C7-48EE-89D6-776F34BF1072}"/>
    <cellStyle name="Komma 2 2 3 2 3" xfId="345" xr:uid="{E05C069B-E382-4015-874D-DD03105262DC}"/>
    <cellStyle name="Komma 2 2 3 3" xfId="137" xr:uid="{8CFD8F12-0FBB-4AE9-9F4F-F39F7726068C}"/>
    <cellStyle name="Komma 2 2 3 3 2" xfId="397" xr:uid="{461ACFE6-59F8-49E8-984D-669C1196F39D}"/>
    <cellStyle name="Komma 2 2 3 4" xfId="241" xr:uid="{FFA6594E-78D7-486E-A530-65E1367F5832}"/>
    <cellStyle name="Komma 2 2 3 4 2" xfId="501" xr:uid="{177102A6-72AC-4784-9F31-9A33D0551BB7}"/>
    <cellStyle name="Komma 2 2 3 5" xfId="306" xr:uid="{550F12B2-2F9D-4BEC-A435-76EF837AE000}"/>
    <cellStyle name="Komma 2 2 4" xfId="46" xr:uid="{DE405BA2-A647-4100-BEFB-825C4D3644CB}"/>
    <cellStyle name="Komma 2 2 4 2" xfId="98" xr:uid="{11BC5A3B-BFE4-46EE-999C-E49B304A708B}"/>
    <cellStyle name="Komma 2 2 4 2 2" xfId="202" xr:uid="{E32CD90E-C980-4209-975C-A2E7D96FB115}"/>
    <cellStyle name="Komma 2 2 4 2 2 2" xfId="462" xr:uid="{A1E05964-A439-4272-B603-7185C4FA7182}"/>
    <cellStyle name="Komma 2 2 4 2 3" xfId="358" xr:uid="{41ACC66C-35BC-4174-96FE-081121A002F3}"/>
    <cellStyle name="Komma 2 2 4 3" xfId="150" xr:uid="{9CD1D510-31E9-4114-8193-6FF625D1A4C1}"/>
    <cellStyle name="Komma 2 2 4 3 2" xfId="410" xr:uid="{84FD3370-17B0-4E25-BF50-8D2E82468021}"/>
    <cellStyle name="Komma 2 2 4 4" xfId="254" xr:uid="{9B835544-3E60-4245-884C-E8F03A2A0818}"/>
    <cellStyle name="Komma 2 2 4 4 2" xfId="514" xr:uid="{0D2E3DFD-A70D-40E1-90E2-AA5BE97DBADD}"/>
    <cellStyle name="Komma 2 2 4 5" xfId="319" xr:uid="{21D10160-A679-48B7-AF11-27F9AF624F49}"/>
    <cellStyle name="Komma 2 2 5" xfId="59" xr:uid="{1A775977-DB15-450C-A496-AE1EDAC14379}"/>
    <cellStyle name="Komma 2 2 5 2" xfId="163" xr:uid="{9F30B673-17DD-43DC-9096-4C2C03C6162D}"/>
    <cellStyle name="Komma 2 2 5 2 2" xfId="423" xr:uid="{D0A0FBD5-B5BC-4634-9205-9060A1148BE6}"/>
    <cellStyle name="Komma 2 2 5 3" xfId="280" xr:uid="{3D049EEF-D0F7-4655-A256-D182EC1F4A48}"/>
    <cellStyle name="Komma 2 2 6" xfId="111" xr:uid="{D0337E8A-B0BD-445E-9D23-CE98974AB2DC}"/>
    <cellStyle name="Komma 2 2 6 2" xfId="371" xr:uid="{81C984A3-07B7-441C-8BFF-03B1DFD52AB3}"/>
    <cellStyle name="Komma 2 2 7" xfId="215" xr:uid="{A036D987-F72F-4055-B4FA-C33ECCBB5E73}"/>
    <cellStyle name="Komma 2 2 7 2" xfId="475" xr:uid="{9F4A11DA-65F9-445A-BF12-43C5638CF9AF}"/>
    <cellStyle name="Komma 2 2 8" xfId="267" xr:uid="{FBFC7969-D9C3-4D87-9B6D-185F79A6598B}"/>
    <cellStyle name="Komma 2 3" xfId="9" xr:uid="{00000000-0005-0000-0000-000003000000}"/>
    <cellStyle name="Komma 2 3 2" xfId="23" xr:uid="{5D756C35-5946-405D-900C-6E2388B6C059}"/>
    <cellStyle name="Komma 2 3 2 2" xfId="75" xr:uid="{DD00C3A8-88B4-4F49-B50F-1082FB025A0F}"/>
    <cellStyle name="Komma 2 3 2 2 2" xfId="179" xr:uid="{005D33EF-67AD-43D1-AC65-D3C7037DE2E4}"/>
    <cellStyle name="Komma 2 3 2 2 2 2" xfId="439" xr:uid="{D5A06FFB-1557-4E6B-BF42-8F85384FB239}"/>
    <cellStyle name="Komma 2 3 2 2 3" xfId="335" xr:uid="{D17C7757-32F2-4BE8-ADA4-8A147E973890}"/>
    <cellStyle name="Komma 2 3 2 3" xfId="127" xr:uid="{8AF2B5C5-CEA4-4DC9-AED8-67EFB8153CFF}"/>
    <cellStyle name="Komma 2 3 2 3 2" xfId="387" xr:uid="{F6759736-5105-4EEC-A8D3-EC2162C837B7}"/>
    <cellStyle name="Komma 2 3 2 4" xfId="231" xr:uid="{5662785A-1F4C-40B7-9349-831DA4B491ED}"/>
    <cellStyle name="Komma 2 3 2 4 2" xfId="491" xr:uid="{C8E98C44-E33B-44FE-B5A0-301609C844DD}"/>
    <cellStyle name="Komma 2 3 2 5" xfId="296" xr:uid="{76FD52AC-A996-4F67-8BA9-D814C06454E6}"/>
    <cellStyle name="Komma 2 3 3" xfId="36" xr:uid="{D7D486BF-8A48-4228-A4DB-CC75A20A8070}"/>
    <cellStyle name="Komma 2 3 3 2" xfId="88" xr:uid="{4A082A8B-4B0F-4585-9F42-85CB7CBBBB30}"/>
    <cellStyle name="Komma 2 3 3 2 2" xfId="192" xr:uid="{A6A77708-F617-4887-B325-6BA5226A6B16}"/>
    <cellStyle name="Komma 2 3 3 2 2 2" xfId="452" xr:uid="{1E557526-27BD-4A75-BA48-D8C9380C457E}"/>
    <cellStyle name="Komma 2 3 3 2 3" xfId="348" xr:uid="{F98B1D35-860E-4A9C-8935-19072E5820F9}"/>
    <cellStyle name="Komma 2 3 3 3" xfId="140" xr:uid="{A28821F6-40AE-4348-8587-B6114EBA264B}"/>
    <cellStyle name="Komma 2 3 3 3 2" xfId="400" xr:uid="{185664B1-C9F9-4865-8A3C-AD05F2270C76}"/>
    <cellStyle name="Komma 2 3 3 4" xfId="244" xr:uid="{1B536A7A-7020-4D29-84F0-5D65908B369B}"/>
    <cellStyle name="Komma 2 3 3 4 2" xfId="504" xr:uid="{23893530-1B57-48EE-A225-9B79495F96E9}"/>
    <cellStyle name="Komma 2 3 3 5" xfId="309" xr:uid="{7E785936-5C22-4D5D-B99F-786AE36F7AEE}"/>
    <cellStyle name="Komma 2 3 4" xfId="49" xr:uid="{1DECCFAB-8A7F-419F-87F2-DE455FABB999}"/>
    <cellStyle name="Komma 2 3 4 2" xfId="101" xr:uid="{499A6431-11AF-4F4D-83D8-01FBACB82EC2}"/>
    <cellStyle name="Komma 2 3 4 2 2" xfId="205" xr:uid="{B3E95D86-CC01-4863-B2FB-4AC3A0283203}"/>
    <cellStyle name="Komma 2 3 4 2 2 2" xfId="465" xr:uid="{18A6B329-B2E9-4902-AFCD-AE023F00EA3A}"/>
    <cellStyle name="Komma 2 3 4 2 3" xfId="361" xr:uid="{5B3C6F49-0E66-47E4-9FCF-6C8EFEF8FF78}"/>
    <cellStyle name="Komma 2 3 4 3" xfId="153" xr:uid="{144FCD35-DB12-4228-85D7-07C997D21549}"/>
    <cellStyle name="Komma 2 3 4 3 2" xfId="413" xr:uid="{342759D0-ED36-4E21-A47B-1A0351A70246}"/>
    <cellStyle name="Komma 2 3 4 4" xfId="257" xr:uid="{2739D4E0-07FF-44DB-8724-D4CB9C15FAB2}"/>
    <cellStyle name="Komma 2 3 4 4 2" xfId="517" xr:uid="{0A937FDF-7B9D-41E8-BA4B-191A0ADAA65C}"/>
    <cellStyle name="Komma 2 3 4 5" xfId="322" xr:uid="{CB6C2F1D-E823-4618-813C-A67A0518CAD7}"/>
    <cellStyle name="Komma 2 3 5" xfId="62" xr:uid="{F86F4660-F32A-4E3F-9DA5-B6484DA9B559}"/>
    <cellStyle name="Komma 2 3 5 2" xfId="166" xr:uid="{645A1802-0824-4244-AED0-4B9583A12504}"/>
    <cellStyle name="Komma 2 3 5 2 2" xfId="426" xr:uid="{50989468-6F14-4067-8A2D-03C2A3A2ACDF}"/>
    <cellStyle name="Komma 2 3 5 3" xfId="283" xr:uid="{DC633B5C-9B74-489E-A193-D2278C480CD3}"/>
    <cellStyle name="Komma 2 3 6" xfId="114" xr:uid="{A026DB7B-5960-43F0-B57E-41BF5BA21512}"/>
    <cellStyle name="Komma 2 3 6 2" xfId="374" xr:uid="{AC2EC685-9FAD-4604-BDF4-A749253F5AC3}"/>
    <cellStyle name="Komma 2 3 7" xfId="218" xr:uid="{2FCAA838-BE7F-4609-B7AA-5A1F778CB5DB}"/>
    <cellStyle name="Komma 2 3 7 2" xfId="478" xr:uid="{6ED64D27-4266-404D-A816-4BE959EE009E}"/>
    <cellStyle name="Komma 2 3 8" xfId="270" xr:uid="{C8B6DF91-83C2-4252-B772-A1132B0F8FE8}"/>
    <cellStyle name="Komma 2 4" xfId="14" xr:uid="{43A96E0C-2603-48B8-BCE8-EE1AFD730E82}"/>
    <cellStyle name="Komma 2 4 2" xfId="27" xr:uid="{F0070BC9-41F0-4ADB-B795-73EE9D442C97}"/>
    <cellStyle name="Komma 2 4 2 2" xfId="79" xr:uid="{C9B785B2-4CB3-4600-B986-E1314A5135E0}"/>
    <cellStyle name="Komma 2 4 2 2 2" xfId="183" xr:uid="{5C251668-CF18-4C4E-AF71-B6636F40997D}"/>
    <cellStyle name="Komma 2 4 2 2 2 2" xfId="443" xr:uid="{AF5AC9E3-7356-4F64-A2DB-E00ED1D07574}"/>
    <cellStyle name="Komma 2 4 2 2 3" xfId="339" xr:uid="{FBEF0DBA-B27F-44E7-8BF9-E6FFC8E4974D}"/>
    <cellStyle name="Komma 2 4 2 3" xfId="131" xr:uid="{6C6090AB-E1A0-425D-A5A7-E0FF2AD1A22A}"/>
    <cellStyle name="Komma 2 4 2 3 2" xfId="391" xr:uid="{4EA50915-D801-4404-93BB-B50F0011484C}"/>
    <cellStyle name="Komma 2 4 2 4" xfId="235" xr:uid="{4402C50E-F19E-44ED-9D3C-1F38B5025CF4}"/>
    <cellStyle name="Komma 2 4 2 4 2" xfId="495" xr:uid="{E01E1306-48B6-4AA3-9B51-C5DDE36E16F2}"/>
    <cellStyle name="Komma 2 4 2 5" xfId="300" xr:uid="{281A27BA-4EBE-4A1C-99F6-C949C33B0449}"/>
    <cellStyle name="Komma 2 4 3" xfId="40" xr:uid="{6391E6BD-B1EB-48A1-A100-1155C4B1D6A6}"/>
    <cellStyle name="Komma 2 4 3 2" xfId="92" xr:uid="{FE922157-B670-468A-BBD4-90BC05A1A776}"/>
    <cellStyle name="Komma 2 4 3 2 2" xfId="196" xr:uid="{23F510FE-2E30-40F3-9D35-7B6927C05B3C}"/>
    <cellStyle name="Komma 2 4 3 2 2 2" xfId="456" xr:uid="{A8098058-6D3F-429F-BA7C-1C5E809157DF}"/>
    <cellStyle name="Komma 2 4 3 2 3" xfId="352" xr:uid="{7D4954B0-6C04-41F1-9523-D0C230803A68}"/>
    <cellStyle name="Komma 2 4 3 3" xfId="144" xr:uid="{6476E0F2-24DC-4002-BA99-7D3861EA33C2}"/>
    <cellStyle name="Komma 2 4 3 3 2" xfId="404" xr:uid="{3DD894E8-25BA-4569-B30D-397BC0DBF11E}"/>
    <cellStyle name="Komma 2 4 3 4" xfId="248" xr:uid="{EF482636-475A-4009-8C95-15D6A96F2D07}"/>
    <cellStyle name="Komma 2 4 3 4 2" xfId="508" xr:uid="{76134F6D-283E-410A-9F9C-E444751CBD4D}"/>
    <cellStyle name="Komma 2 4 3 5" xfId="313" xr:uid="{92D1993F-91AA-4980-A18A-8655E62A3ABB}"/>
    <cellStyle name="Komma 2 4 4" xfId="53" xr:uid="{766F0C60-A670-4B4E-A176-7AEE1ECB8052}"/>
    <cellStyle name="Komma 2 4 4 2" xfId="105" xr:uid="{1A3E07D5-24CC-4DBF-8124-073C71432699}"/>
    <cellStyle name="Komma 2 4 4 2 2" xfId="209" xr:uid="{6708627B-8211-49FC-A023-FBA1571CB2DC}"/>
    <cellStyle name="Komma 2 4 4 2 2 2" xfId="469" xr:uid="{16C193C5-C260-4149-961D-3C032CE47C00}"/>
    <cellStyle name="Komma 2 4 4 2 3" xfId="365" xr:uid="{A84771A5-2FF0-428F-B10C-3A7E2A0B12CE}"/>
    <cellStyle name="Komma 2 4 4 3" xfId="157" xr:uid="{0406CEA0-2AC2-4430-8072-3E8D0AABD02E}"/>
    <cellStyle name="Komma 2 4 4 3 2" xfId="417" xr:uid="{CF480DE9-0AE9-42D0-B152-56CB6438D448}"/>
    <cellStyle name="Komma 2 4 4 4" xfId="261" xr:uid="{0804AB7C-F7D7-4CDF-AD9D-3E0F1BF52B03}"/>
    <cellStyle name="Komma 2 4 4 4 2" xfId="521" xr:uid="{069EE81D-7732-44EA-8550-1E320CEF35B3}"/>
    <cellStyle name="Komma 2 4 4 5" xfId="326" xr:uid="{C378BA67-28FF-4F7B-871D-AED285E30BBA}"/>
    <cellStyle name="Komma 2 4 5" xfId="66" xr:uid="{6B17CDA5-F967-447F-9C3A-4ACDD7DD0256}"/>
    <cellStyle name="Komma 2 4 5 2" xfId="170" xr:uid="{4381E370-AEB9-405B-B4DE-D2B99B6A043E}"/>
    <cellStyle name="Komma 2 4 5 2 2" xfId="430" xr:uid="{7A234668-BAFA-48F7-A1F5-6A060BB6E9FC}"/>
    <cellStyle name="Komma 2 4 5 3" xfId="287" xr:uid="{7412E78A-4391-4B5E-9211-9C9ABB8B6CEC}"/>
    <cellStyle name="Komma 2 4 6" xfId="118" xr:uid="{2991FD3C-6D5F-413A-B294-688DCFF49F77}"/>
    <cellStyle name="Komma 2 4 6 2" xfId="378" xr:uid="{B9E52E49-F3FF-4974-86FF-3EDCCB571DBD}"/>
    <cellStyle name="Komma 2 4 7" xfId="222" xr:uid="{85DF4AE7-3408-4425-AA51-0E6947BA2E41}"/>
    <cellStyle name="Komma 2 4 7 2" xfId="482" xr:uid="{87063FB3-1CF5-4469-BB6A-CA89225DB7E4}"/>
    <cellStyle name="Komma 2 4 8" xfId="274" xr:uid="{7F7C257C-6C7C-4DAA-8EF5-108D960F54EB}"/>
    <cellStyle name="Komma 2 5" xfId="17" xr:uid="{ECA3A02B-FAEF-4789-842E-757E32CEE0D0}"/>
    <cellStyle name="Komma 2 5 2" xfId="69" xr:uid="{E07C4408-182C-413B-BCED-1651BFFCF18F}"/>
    <cellStyle name="Komma 2 5 2 2" xfId="173" xr:uid="{45D3E256-1CEE-4161-8C61-EAA3A0426964}"/>
    <cellStyle name="Komma 2 5 2 2 2" xfId="433" xr:uid="{7E4E960B-B05E-4ACF-8225-4D6FEEB4E9F8}"/>
    <cellStyle name="Komma 2 5 2 3" xfId="329" xr:uid="{FB40604C-05CE-41F2-9D44-3996DA99FC04}"/>
    <cellStyle name="Komma 2 5 3" xfId="121" xr:uid="{E2DA1302-3FF7-44D1-956F-9235069D3F16}"/>
    <cellStyle name="Komma 2 5 3 2" xfId="381" xr:uid="{FFE46D10-C6BF-4209-8AC1-F794D7BAD87B}"/>
    <cellStyle name="Komma 2 5 4" xfId="225" xr:uid="{EDE68546-C0D7-4C2B-82DF-A3BCD7EDE923}"/>
    <cellStyle name="Komma 2 5 4 2" xfId="485" xr:uid="{1B452E00-6466-40AF-A66D-7840D4FDBA9A}"/>
    <cellStyle name="Komma 2 5 5" xfId="290" xr:uid="{5A3CC9DF-89CE-4B78-A3D7-BF78877D6F4D}"/>
    <cellStyle name="Komma 2 6" xfId="30" xr:uid="{C3A8033C-6B6E-4D36-BC18-3618278CFBC3}"/>
    <cellStyle name="Komma 2 6 2" xfId="82" xr:uid="{A21DFF43-3392-452E-BE19-F40C6D0254B9}"/>
    <cellStyle name="Komma 2 6 2 2" xfId="186" xr:uid="{9B10D2B1-44A9-48F4-9AF6-D7AAFEBA9FBA}"/>
    <cellStyle name="Komma 2 6 2 2 2" xfId="446" xr:uid="{DBCA470C-1F24-4ECE-8486-B5D4DA1CC773}"/>
    <cellStyle name="Komma 2 6 2 3" xfId="342" xr:uid="{0294C153-856D-4C92-BE79-157895C8E0F3}"/>
    <cellStyle name="Komma 2 6 3" xfId="134" xr:uid="{3F2750C3-694C-4510-BAFC-4134B5981D8A}"/>
    <cellStyle name="Komma 2 6 3 2" xfId="394" xr:uid="{697CAEF9-5DC2-4267-AFF3-3606739E0F74}"/>
    <cellStyle name="Komma 2 6 4" xfId="238" xr:uid="{90B363AD-ABBB-4CBF-8A29-1E38ABBF7853}"/>
    <cellStyle name="Komma 2 6 4 2" xfId="498" xr:uid="{53E24FCA-B82A-4C3F-8824-2E86A871415A}"/>
    <cellStyle name="Komma 2 6 5" xfId="303" xr:uid="{F8D793A9-77CD-4C74-AE8F-BA0B225D47F4}"/>
    <cellStyle name="Komma 2 7" xfId="43" xr:uid="{C151B779-BAAC-4936-A325-8146C5608559}"/>
    <cellStyle name="Komma 2 7 2" xfId="95" xr:uid="{EEE296BA-E6E5-4BBD-A123-992705C9D036}"/>
    <cellStyle name="Komma 2 7 2 2" xfId="199" xr:uid="{226D8013-A0B5-4286-80FC-636D50139B59}"/>
    <cellStyle name="Komma 2 7 2 2 2" xfId="459" xr:uid="{D9DA7AE2-CE94-4FFB-BD5A-6C7508021446}"/>
    <cellStyle name="Komma 2 7 2 3" xfId="355" xr:uid="{EAAB3FE6-E782-4470-ACE3-27B5FBFADC9C}"/>
    <cellStyle name="Komma 2 7 3" xfId="147" xr:uid="{27CFD806-53EA-42C7-8DD8-0489EA1B5C19}"/>
    <cellStyle name="Komma 2 7 3 2" xfId="407" xr:uid="{99D6BEAA-4FD9-474E-BF84-2B04E955AE63}"/>
    <cellStyle name="Komma 2 7 4" xfId="251" xr:uid="{87892A65-4FEF-48AC-AB09-101B6A847E4E}"/>
    <cellStyle name="Komma 2 7 4 2" xfId="511" xr:uid="{98BC02B7-3BA9-48FC-AD92-68F2C2DDB3D9}"/>
    <cellStyle name="Komma 2 7 5" xfId="316" xr:uid="{B21113F4-513B-436A-B9C3-C916EE761745}"/>
    <cellStyle name="Komma 2 8" xfId="56" xr:uid="{DA169C25-0678-4FE5-8E78-77B54A902E59}"/>
    <cellStyle name="Komma 2 8 2" xfId="160" xr:uid="{0924DA04-D622-45E8-9004-23665DE7F807}"/>
    <cellStyle name="Komma 2 8 2 2" xfId="420" xr:uid="{A2D16E40-AA42-4FAA-A5B7-E2D45C92E947}"/>
    <cellStyle name="Komma 2 8 3" xfId="277" xr:uid="{D5972B2F-C415-4101-A4CC-77AD7345868F}"/>
    <cellStyle name="Komma 2 9" xfId="108" xr:uid="{DAE59F74-313D-4E3D-903F-D172D1953C7A}"/>
    <cellStyle name="Komma 2 9 2" xfId="368" xr:uid="{23A1069A-CC03-4AFB-9638-297A6BF5CB3D}"/>
    <cellStyle name="Komma 3" xfId="4" xr:uid="{00000000-0005-0000-0000-000004000000}"/>
    <cellStyle name="Komma 3 10" xfId="213" xr:uid="{D657574D-2C2B-40BD-AE2A-82B61AB047B5}"/>
    <cellStyle name="Komma 3 10 2" xfId="473" xr:uid="{910C5638-3EDA-486B-B3A4-67B1A5AF18DC}"/>
    <cellStyle name="Komma 3 11" xfId="265" xr:uid="{8CF43E1C-C030-442A-99E9-B2828D57415D}"/>
    <cellStyle name="Komma 3 2" xfId="7" xr:uid="{00000000-0005-0000-0000-000005000000}"/>
    <cellStyle name="Komma 3 2 2" xfId="21" xr:uid="{BA9EFC04-D520-436E-8164-AD7472931ABC}"/>
    <cellStyle name="Komma 3 2 2 2" xfId="73" xr:uid="{351F432D-B88A-4A46-85D9-008EB968AC06}"/>
    <cellStyle name="Komma 3 2 2 2 2" xfId="177" xr:uid="{1607D2DA-AF3F-4578-82D2-2959C2749F08}"/>
    <cellStyle name="Komma 3 2 2 2 2 2" xfId="437" xr:uid="{6F1FAEA0-D5D1-4B32-9ED9-7732ABB84672}"/>
    <cellStyle name="Komma 3 2 2 2 3" xfId="333" xr:uid="{DDF61A54-19DE-4806-9A9A-49C2ACC214EB}"/>
    <cellStyle name="Komma 3 2 2 3" xfId="125" xr:uid="{F09D1AB9-63D1-4AEE-BF60-5931A47E385A}"/>
    <cellStyle name="Komma 3 2 2 3 2" xfId="385" xr:uid="{48F297E6-006F-4EEA-B175-48497DC97860}"/>
    <cellStyle name="Komma 3 2 2 4" xfId="229" xr:uid="{C0EF3FDC-92E1-458E-AD12-C1165C057A99}"/>
    <cellStyle name="Komma 3 2 2 4 2" xfId="489" xr:uid="{B9F47A69-C664-4DC4-9F08-EA37B2D10E33}"/>
    <cellStyle name="Komma 3 2 2 5" xfId="294" xr:uid="{5F2C67F5-5AA6-47DE-BC49-92E67607DB0F}"/>
    <cellStyle name="Komma 3 2 3" xfId="34" xr:uid="{F6309D47-C5AC-421B-83F8-850535BE4898}"/>
    <cellStyle name="Komma 3 2 3 2" xfId="86" xr:uid="{99A1A8D7-AF5F-4479-BB93-01EACE709AE6}"/>
    <cellStyle name="Komma 3 2 3 2 2" xfId="190" xr:uid="{71100326-B10A-41B4-83D4-1DD375137657}"/>
    <cellStyle name="Komma 3 2 3 2 2 2" xfId="450" xr:uid="{853B9852-2008-434C-92DE-3B4605E4FB9C}"/>
    <cellStyle name="Komma 3 2 3 2 3" xfId="346" xr:uid="{C313ABB7-AD8C-43D3-9358-C152B47D9527}"/>
    <cellStyle name="Komma 3 2 3 3" xfId="138" xr:uid="{29050F98-D17C-41EB-BC4E-696092578438}"/>
    <cellStyle name="Komma 3 2 3 3 2" xfId="398" xr:uid="{9152D607-13FA-4061-B6BE-9C3458049B5B}"/>
    <cellStyle name="Komma 3 2 3 4" xfId="242" xr:uid="{70F4E9E8-8AAC-4866-B849-1B3BFB4577CD}"/>
    <cellStyle name="Komma 3 2 3 4 2" xfId="502" xr:uid="{22465CA5-8BF6-4AEB-92F2-0B01B375B1C7}"/>
    <cellStyle name="Komma 3 2 3 5" xfId="307" xr:uid="{B8783F95-A059-4856-A77B-0D72F6721301}"/>
    <cellStyle name="Komma 3 2 4" xfId="47" xr:uid="{BD98B81F-67AA-4D32-9C1A-29A62601A905}"/>
    <cellStyle name="Komma 3 2 4 2" xfId="99" xr:uid="{BC9C7AE8-E060-46ED-8E13-2D0B8915727B}"/>
    <cellStyle name="Komma 3 2 4 2 2" xfId="203" xr:uid="{79375F49-FC6E-4B85-B157-AEACE3A92F0E}"/>
    <cellStyle name="Komma 3 2 4 2 2 2" xfId="463" xr:uid="{5FCCEB4B-F55C-4B43-9C8E-6FB412CE7EAD}"/>
    <cellStyle name="Komma 3 2 4 2 3" xfId="359" xr:uid="{5E2A20F0-00B2-4669-91B7-E976972D305D}"/>
    <cellStyle name="Komma 3 2 4 3" xfId="151" xr:uid="{7D62BE04-6BB9-4EF6-A2A3-D23323F44EE3}"/>
    <cellStyle name="Komma 3 2 4 3 2" xfId="411" xr:uid="{F0A571BC-3DCA-4219-BDF0-EEA23BEFF688}"/>
    <cellStyle name="Komma 3 2 4 4" xfId="255" xr:uid="{67B3A92C-B7C1-466D-8671-EB4DDAAD5C84}"/>
    <cellStyle name="Komma 3 2 4 4 2" xfId="515" xr:uid="{91950C05-C654-44F7-98CF-BEBE3AFC1628}"/>
    <cellStyle name="Komma 3 2 4 5" xfId="320" xr:uid="{F6EFEE72-22BB-4CE2-A1D6-B6BDC2E9E4BC}"/>
    <cellStyle name="Komma 3 2 5" xfId="60" xr:uid="{07220625-33B8-4248-B4FC-762A80CF7C90}"/>
    <cellStyle name="Komma 3 2 5 2" xfId="164" xr:uid="{16244EF1-A16A-412A-B524-70E40318243A}"/>
    <cellStyle name="Komma 3 2 5 2 2" xfId="424" xr:uid="{19DB075F-0DB0-489E-95E4-FABBADF1EDF5}"/>
    <cellStyle name="Komma 3 2 5 3" xfId="281" xr:uid="{955A94DB-3BDE-4D00-8AE5-B4DA14E38849}"/>
    <cellStyle name="Komma 3 2 6" xfId="112" xr:uid="{3F19EE73-FABD-4C08-9143-867A2BAD5976}"/>
    <cellStyle name="Komma 3 2 6 2" xfId="372" xr:uid="{D0D62643-6391-4233-85DB-417EF09C2656}"/>
    <cellStyle name="Komma 3 2 7" xfId="216" xr:uid="{1C3E3CDD-519D-4339-B3D2-0AACD3409E9A}"/>
    <cellStyle name="Komma 3 2 7 2" xfId="476" xr:uid="{A2AB1D1E-D612-4AA0-BD93-82E7D4942C38}"/>
    <cellStyle name="Komma 3 2 8" xfId="268" xr:uid="{7631E0B5-CC80-4F57-B6A3-B85D57F6A845}"/>
    <cellStyle name="Komma 3 3" xfId="10" xr:uid="{00000000-0005-0000-0000-000006000000}"/>
    <cellStyle name="Komma 3 3 2" xfId="24" xr:uid="{AE9528F9-C55F-4010-A449-03493BABE0D6}"/>
    <cellStyle name="Komma 3 3 2 2" xfId="76" xr:uid="{A5DCCC9B-A8AE-4D74-BA2A-F3C257146C27}"/>
    <cellStyle name="Komma 3 3 2 2 2" xfId="180" xr:uid="{4E43BB5F-5DB3-4CD7-9EAF-7D32750D2DB7}"/>
    <cellStyle name="Komma 3 3 2 2 2 2" xfId="440" xr:uid="{447CBA52-D89F-4C33-B3C7-B5E068656650}"/>
    <cellStyle name="Komma 3 3 2 2 3" xfId="336" xr:uid="{131FFB1A-04D2-4EE5-A78D-8F8A9F033F85}"/>
    <cellStyle name="Komma 3 3 2 3" xfId="128" xr:uid="{264C62AF-854C-4FB1-B19B-6474A16FE5A3}"/>
    <cellStyle name="Komma 3 3 2 3 2" xfId="388" xr:uid="{FF6675BE-81BD-46DB-B11B-DBBC5E0C3265}"/>
    <cellStyle name="Komma 3 3 2 4" xfId="232" xr:uid="{DFB2B37E-CD1A-4FAF-9479-DFABE279CD1E}"/>
    <cellStyle name="Komma 3 3 2 4 2" xfId="492" xr:uid="{A3171B7C-BA86-4E44-9E04-96120FB4E7D5}"/>
    <cellStyle name="Komma 3 3 2 5" xfId="297" xr:uid="{F8E96C80-3723-467C-B6A2-66BEBF9A6047}"/>
    <cellStyle name="Komma 3 3 3" xfId="37" xr:uid="{2312154D-907E-4A79-8B5F-D04EDF3D01A2}"/>
    <cellStyle name="Komma 3 3 3 2" xfId="89" xr:uid="{6C549C9B-224F-405F-8BA6-8469DA7F282C}"/>
    <cellStyle name="Komma 3 3 3 2 2" xfId="193" xr:uid="{58FA64AD-67BB-44B9-9CBE-8F91A3E7DBCE}"/>
    <cellStyle name="Komma 3 3 3 2 2 2" xfId="453" xr:uid="{D4F8412B-8E2F-42B4-81A5-F9592E523825}"/>
    <cellStyle name="Komma 3 3 3 2 3" xfId="349" xr:uid="{D4E89773-BAEA-485F-8FB2-7A99EF5042B7}"/>
    <cellStyle name="Komma 3 3 3 3" xfId="141" xr:uid="{F018C63A-5D94-4B1F-8FD6-C0F15E3E38D2}"/>
    <cellStyle name="Komma 3 3 3 3 2" xfId="401" xr:uid="{FDEFB586-B625-4435-952C-2FDA7526DF49}"/>
    <cellStyle name="Komma 3 3 3 4" xfId="245" xr:uid="{6C5B1BC8-0076-40D9-A324-74DAF23F3F2C}"/>
    <cellStyle name="Komma 3 3 3 4 2" xfId="505" xr:uid="{EE63AF20-90EB-4270-B162-0522561EFD28}"/>
    <cellStyle name="Komma 3 3 3 5" xfId="310" xr:uid="{7CD34FB5-DB33-44DE-AA2F-6046958F07D5}"/>
    <cellStyle name="Komma 3 3 4" xfId="50" xr:uid="{75B025D3-AFBC-47F4-88E4-675338BC8134}"/>
    <cellStyle name="Komma 3 3 4 2" xfId="102" xr:uid="{8A0A7924-D4AC-4F81-BD3E-C48F6E2B277E}"/>
    <cellStyle name="Komma 3 3 4 2 2" xfId="206" xr:uid="{6E99DA21-F946-4C17-A6E8-005C166DAA9B}"/>
    <cellStyle name="Komma 3 3 4 2 2 2" xfId="466" xr:uid="{49F2F2EF-CBAA-48C4-AAC7-874D32CD93C6}"/>
    <cellStyle name="Komma 3 3 4 2 3" xfId="362" xr:uid="{834BBDCD-B177-45F2-A420-470D9C011FA1}"/>
    <cellStyle name="Komma 3 3 4 3" xfId="154" xr:uid="{187DE71E-868C-4036-BF57-3E19D186B241}"/>
    <cellStyle name="Komma 3 3 4 3 2" xfId="414" xr:uid="{3F6A096B-0C04-4615-8706-06A8D2C80A23}"/>
    <cellStyle name="Komma 3 3 4 4" xfId="258" xr:uid="{0019E3C8-3D42-4C63-8370-5031DE7842BE}"/>
    <cellStyle name="Komma 3 3 4 4 2" xfId="518" xr:uid="{D0F36A5B-744B-40EF-AC34-59BCD8A45B07}"/>
    <cellStyle name="Komma 3 3 4 5" xfId="323" xr:uid="{DB5FAB57-8133-4501-B4FE-46B8834D2335}"/>
    <cellStyle name="Komma 3 3 5" xfId="63" xr:uid="{59422E8E-73E9-48BA-9688-BF3B7CBC1739}"/>
    <cellStyle name="Komma 3 3 5 2" xfId="167" xr:uid="{094740FF-2B1C-4C41-B80F-AEEB9965E2FF}"/>
    <cellStyle name="Komma 3 3 5 2 2" xfId="427" xr:uid="{5B1E7193-52EB-46D1-9702-D9F26CDA6573}"/>
    <cellStyle name="Komma 3 3 5 3" xfId="284" xr:uid="{2F707AF6-7D1F-42F5-A848-1AB8F556FFC5}"/>
    <cellStyle name="Komma 3 3 6" xfId="115" xr:uid="{B9D458E1-4FAB-4D32-BCB2-751F173931A9}"/>
    <cellStyle name="Komma 3 3 6 2" xfId="375" xr:uid="{BEE09F6C-4B01-408C-8880-F81B15528220}"/>
    <cellStyle name="Komma 3 3 7" xfId="219" xr:uid="{422D2A1D-9BFC-4ED7-8784-015AF2B929A1}"/>
    <cellStyle name="Komma 3 3 7 2" xfId="479" xr:uid="{F471B781-94DE-4B4C-AD51-DD826EE88C96}"/>
    <cellStyle name="Komma 3 3 8" xfId="271" xr:uid="{C1B6DCBC-B50E-444D-9E72-C0BA4175A907}"/>
    <cellStyle name="Komma 3 4" xfId="15" xr:uid="{C7D5201F-FA7C-41ED-8520-CD9762F282CD}"/>
    <cellStyle name="Komma 3 4 2" xfId="28" xr:uid="{5C0D4D27-71CA-4036-9704-04E5D5D6B188}"/>
    <cellStyle name="Komma 3 4 2 2" xfId="80" xr:uid="{0F1E49AD-5CA8-4E18-BD37-85709F5AC269}"/>
    <cellStyle name="Komma 3 4 2 2 2" xfId="184" xr:uid="{D0DADC0C-5551-42E6-B8C5-1BAD9ECE3BE2}"/>
    <cellStyle name="Komma 3 4 2 2 2 2" xfId="444" xr:uid="{A1C02E09-432B-4268-A9C2-7DF5F0885988}"/>
    <cellStyle name="Komma 3 4 2 2 3" xfId="340" xr:uid="{13512A0B-659A-4532-B69B-6BD7A71B4343}"/>
    <cellStyle name="Komma 3 4 2 3" xfId="132" xr:uid="{2638D39E-9E87-45A8-83CC-783E51F62875}"/>
    <cellStyle name="Komma 3 4 2 3 2" xfId="392" xr:uid="{FDB29423-254B-413B-B781-5C9AD1AB739F}"/>
    <cellStyle name="Komma 3 4 2 4" xfId="236" xr:uid="{22EA4CA8-36E4-45D6-AFFB-0E9A9A83651C}"/>
    <cellStyle name="Komma 3 4 2 4 2" xfId="496" xr:uid="{DE83E003-F515-4E07-BD68-8D82F476ADCB}"/>
    <cellStyle name="Komma 3 4 2 5" xfId="301" xr:uid="{A9935C76-B758-435F-A823-B193A7BEB0EB}"/>
    <cellStyle name="Komma 3 4 3" xfId="41" xr:uid="{145B5931-A4AA-462E-8CD7-BEF402D1C44E}"/>
    <cellStyle name="Komma 3 4 3 2" xfId="93" xr:uid="{0271DC42-DC10-4661-8C31-B62CA75FF6A4}"/>
    <cellStyle name="Komma 3 4 3 2 2" xfId="197" xr:uid="{DEC484A5-CE64-4BFF-B174-5A3152DDD8E7}"/>
    <cellStyle name="Komma 3 4 3 2 2 2" xfId="457" xr:uid="{36952274-2BF6-405C-B1F7-FDEEEE486025}"/>
    <cellStyle name="Komma 3 4 3 2 3" xfId="353" xr:uid="{E5B0B593-A23D-4163-AAFE-D3F3A75DF3A7}"/>
    <cellStyle name="Komma 3 4 3 3" xfId="145" xr:uid="{27C2F9EE-23F5-41D7-B505-58D95F99E8D5}"/>
    <cellStyle name="Komma 3 4 3 3 2" xfId="405" xr:uid="{FFEA1793-DC73-4229-B24D-8E9B19F6D479}"/>
    <cellStyle name="Komma 3 4 3 4" xfId="249" xr:uid="{7FA30895-2E36-4EE6-8D12-7ECD9E4041E0}"/>
    <cellStyle name="Komma 3 4 3 4 2" xfId="509" xr:uid="{D8464175-C5E5-4DD3-B55C-CFFEBEBEC2F3}"/>
    <cellStyle name="Komma 3 4 3 5" xfId="314" xr:uid="{707759BD-C78B-4F90-8824-DBC670EA7848}"/>
    <cellStyle name="Komma 3 4 4" xfId="54" xr:uid="{BC10EDFE-9E8C-487B-BA91-8A6A124D21DA}"/>
    <cellStyle name="Komma 3 4 4 2" xfId="106" xr:uid="{530589E8-2F47-462E-ABF7-ABD161E11220}"/>
    <cellStyle name="Komma 3 4 4 2 2" xfId="210" xr:uid="{1BAEEB8F-2246-4A48-A313-FC692F43C60C}"/>
    <cellStyle name="Komma 3 4 4 2 2 2" xfId="470" xr:uid="{CA219FE1-69AC-4C06-9886-6EDE40A4472E}"/>
    <cellStyle name="Komma 3 4 4 2 3" xfId="366" xr:uid="{6F10E3F7-B1B0-493A-9CAB-4FB1757D5016}"/>
    <cellStyle name="Komma 3 4 4 3" xfId="158" xr:uid="{9F1BEE15-3B75-439F-A143-E7C36AC425A2}"/>
    <cellStyle name="Komma 3 4 4 3 2" xfId="418" xr:uid="{957F4D15-AFFD-4940-A4C9-6E46B326B8BF}"/>
    <cellStyle name="Komma 3 4 4 4" xfId="262" xr:uid="{35553D54-38BD-4478-8DAE-8476CD285CF4}"/>
    <cellStyle name="Komma 3 4 4 4 2" xfId="522" xr:uid="{D05880C6-B95A-4350-ADC6-DC6F635EC84E}"/>
    <cellStyle name="Komma 3 4 4 5" xfId="327" xr:uid="{02415F00-2254-4AFE-8476-36B9CDC84A29}"/>
    <cellStyle name="Komma 3 4 5" xfId="67" xr:uid="{F540567D-0402-4953-84EA-97E55AACB371}"/>
    <cellStyle name="Komma 3 4 5 2" xfId="171" xr:uid="{1BE4C5F3-E6C2-4EDE-9425-E23CA06435D4}"/>
    <cellStyle name="Komma 3 4 5 2 2" xfId="431" xr:uid="{2F3FF042-8CED-4BDB-837B-798AC0F39EF3}"/>
    <cellStyle name="Komma 3 4 5 3" xfId="288" xr:uid="{68253298-A5E2-4CFB-B24C-BBADEC7D8D59}"/>
    <cellStyle name="Komma 3 4 6" xfId="119" xr:uid="{8340BDA7-7817-49FB-92E0-0F372B49F6BA}"/>
    <cellStyle name="Komma 3 4 6 2" xfId="379" xr:uid="{1FD5C296-CFC1-4CF9-81D2-93FA0887EF58}"/>
    <cellStyle name="Komma 3 4 7" xfId="223" xr:uid="{8798B0D0-45D4-414C-8730-60725E14D05F}"/>
    <cellStyle name="Komma 3 4 7 2" xfId="483" xr:uid="{368DA2FC-1D1C-4273-945D-2324B22B517D}"/>
    <cellStyle name="Komma 3 4 8" xfId="275" xr:uid="{AC2AFC97-75B0-4D14-BD29-8F37F8629971}"/>
    <cellStyle name="Komma 3 5" xfId="18" xr:uid="{A123E26C-484F-4FDC-B96C-0FF4E1E2B9A1}"/>
    <cellStyle name="Komma 3 5 2" xfId="70" xr:uid="{6CA15DFE-00DF-4102-A3C4-47A81C59F2DD}"/>
    <cellStyle name="Komma 3 5 2 2" xfId="174" xr:uid="{85FAFC9E-7858-4647-B30F-CA053E02AEAC}"/>
    <cellStyle name="Komma 3 5 2 2 2" xfId="434" xr:uid="{2ACEC8E4-031C-4478-A454-1FE62C4999B0}"/>
    <cellStyle name="Komma 3 5 2 3" xfId="330" xr:uid="{4B20E3F7-AA6C-4004-8DC0-928E44C53836}"/>
    <cellStyle name="Komma 3 5 3" xfId="122" xr:uid="{D9624DB4-9B54-4849-81A0-E4F278C54FA4}"/>
    <cellStyle name="Komma 3 5 3 2" xfId="382" xr:uid="{6671FF14-BFD0-4F5E-BF25-C2E827F23E9E}"/>
    <cellStyle name="Komma 3 5 4" xfId="226" xr:uid="{1E3F4E12-93BD-4C46-83F3-89D445F127AA}"/>
    <cellStyle name="Komma 3 5 4 2" xfId="486" xr:uid="{D7AA2A26-2120-4ACD-BD37-73935B39B91F}"/>
    <cellStyle name="Komma 3 5 5" xfId="291" xr:uid="{3DF018B6-1E04-4A17-B0AF-F11F75D2DA17}"/>
    <cellStyle name="Komma 3 6" xfId="31" xr:uid="{CA5E4270-53F7-493B-8765-7EBB47C10108}"/>
    <cellStyle name="Komma 3 6 2" xfId="83" xr:uid="{DB0E075E-F4C7-41EE-9F42-4320A6930E57}"/>
    <cellStyle name="Komma 3 6 2 2" xfId="187" xr:uid="{964D0BA7-7A55-43E0-B5A8-BFF48AFB4B60}"/>
    <cellStyle name="Komma 3 6 2 2 2" xfId="447" xr:uid="{4CCBC6D4-F3F1-4D07-BCDD-D3AA842398FB}"/>
    <cellStyle name="Komma 3 6 2 3" xfId="343" xr:uid="{58AA9743-386B-46E6-98D0-4C2DD64FB30B}"/>
    <cellStyle name="Komma 3 6 3" xfId="135" xr:uid="{1B2B28ED-8562-4E1D-B4C5-E03FCB17D2A0}"/>
    <cellStyle name="Komma 3 6 3 2" xfId="395" xr:uid="{330D766E-5387-4EE3-952D-6F67CEF23735}"/>
    <cellStyle name="Komma 3 6 4" xfId="239" xr:uid="{6F1389F9-DAE3-4856-B2BD-E8686D50407C}"/>
    <cellStyle name="Komma 3 6 4 2" xfId="499" xr:uid="{E54E1323-FD03-4CEF-99CA-BA10479751DF}"/>
    <cellStyle name="Komma 3 6 5" xfId="304" xr:uid="{923C278B-D338-4D17-A50E-50374E25C8C5}"/>
    <cellStyle name="Komma 3 7" xfId="44" xr:uid="{0445DEB3-133C-413C-BE63-B2B2BA74F62D}"/>
    <cellStyle name="Komma 3 7 2" xfId="96" xr:uid="{82D0C816-8167-4680-87FF-B2025E320DD7}"/>
    <cellStyle name="Komma 3 7 2 2" xfId="200" xr:uid="{DA59CC85-B9E5-40F1-B675-AD1207A9A160}"/>
    <cellStyle name="Komma 3 7 2 2 2" xfId="460" xr:uid="{42B9AFC1-03AA-4A71-9C7C-D51DCD221BB8}"/>
    <cellStyle name="Komma 3 7 2 3" xfId="356" xr:uid="{3E609C4A-56E3-4288-82DD-A4DB3B62C22B}"/>
    <cellStyle name="Komma 3 7 3" xfId="148" xr:uid="{EFDAA637-421D-4795-A748-B3A42EC2AD44}"/>
    <cellStyle name="Komma 3 7 3 2" xfId="408" xr:uid="{4BDE1194-3882-4D41-8802-CA5EF3465234}"/>
    <cellStyle name="Komma 3 7 4" xfId="252" xr:uid="{1AB87A04-1757-4231-90C4-69CA0518636D}"/>
    <cellStyle name="Komma 3 7 4 2" xfId="512" xr:uid="{AA25255F-84A9-4CB3-9CD2-992752EBB418}"/>
    <cellStyle name="Komma 3 7 5" xfId="317" xr:uid="{99D65F01-46A6-4DDC-AE78-E03301B6DBE1}"/>
    <cellStyle name="Komma 3 8" xfId="57" xr:uid="{B96E91FC-863F-4CB1-9A3E-EA71F31BB1C6}"/>
    <cellStyle name="Komma 3 8 2" xfId="161" xr:uid="{F2DC927A-4BEF-4F53-BB14-4912D361D958}"/>
    <cellStyle name="Komma 3 8 2 2" xfId="421" xr:uid="{14239DF4-A6C1-4B19-BD94-A474AFBC5D82}"/>
    <cellStyle name="Komma 3 8 3" xfId="278" xr:uid="{7D36B759-6C18-4259-B872-AEBFBC02479D}"/>
    <cellStyle name="Komma 3 9" xfId="109" xr:uid="{1F090E94-3793-4F8F-B1C7-238C12158949}"/>
    <cellStyle name="Komma 3 9 2" xfId="369" xr:uid="{35E40342-C6B2-431F-93DF-E6C21D8D4454}"/>
    <cellStyle name="Komma 4" xfId="5" xr:uid="{00000000-0005-0000-0000-000007000000}"/>
    <cellStyle name="Komma 4 2" xfId="19" xr:uid="{E7E32624-6472-4869-A97C-353240E8BE68}"/>
    <cellStyle name="Komma 4 2 2" xfId="71" xr:uid="{8BEEE88A-4C55-4DDC-8E0B-5F693A7CBD40}"/>
    <cellStyle name="Komma 4 2 2 2" xfId="175" xr:uid="{1B10B5BD-5CEF-4500-8C13-7C3CE8EA01F9}"/>
    <cellStyle name="Komma 4 2 2 2 2" xfId="435" xr:uid="{B790FB90-ABC2-4B14-899B-BF255963A6A7}"/>
    <cellStyle name="Komma 4 2 2 3" xfId="331" xr:uid="{D24CFA6E-8B01-4DBD-ADFB-327B58F2710B}"/>
    <cellStyle name="Komma 4 2 3" xfId="123" xr:uid="{CEC9A02F-434D-4F8E-995A-A8F9216BF31A}"/>
    <cellStyle name="Komma 4 2 3 2" xfId="383" xr:uid="{96674D44-3ED6-44EE-8220-07830661CBF1}"/>
    <cellStyle name="Komma 4 2 4" xfId="227" xr:uid="{C727C0F3-8EE1-483B-BCCF-74227E27D0F0}"/>
    <cellStyle name="Komma 4 2 4 2" xfId="487" xr:uid="{D69F90D0-CB4A-4CE2-99D4-DAA1A7FFE7A4}"/>
    <cellStyle name="Komma 4 2 5" xfId="292" xr:uid="{681D8711-2E04-4592-B92A-491EB0788F96}"/>
    <cellStyle name="Komma 4 3" xfId="32" xr:uid="{C716EF0E-4140-43DB-B17E-F7578945B97E}"/>
    <cellStyle name="Komma 4 3 2" xfId="84" xr:uid="{0052DAB9-3B8D-405F-B9EC-050662F10525}"/>
    <cellStyle name="Komma 4 3 2 2" xfId="188" xr:uid="{A47037AA-D318-4592-B367-234CAFDD5E39}"/>
    <cellStyle name="Komma 4 3 2 2 2" xfId="448" xr:uid="{442D0B01-CBC5-4AF9-8B86-BDA1ACD3A8DD}"/>
    <cellStyle name="Komma 4 3 2 3" xfId="344" xr:uid="{6CA65870-7E84-4A42-965B-AA412EBE62FF}"/>
    <cellStyle name="Komma 4 3 3" xfId="136" xr:uid="{66601E44-1FE0-423D-9296-C97CE4C31154}"/>
    <cellStyle name="Komma 4 3 3 2" xfId="396" xr:uid="{1446E013-8611-42D5-B426-74ED4D90401F}"/>
    <cellStyle name="Komma 4 3 4" xfId="240" xr:uid="{6F96388F-4A20-4EB8-BD44-C41A295B3D39}"/>
    <cellStyle name="Komma 4 3 4 2" xfId="500" xr:uid="{48894116-821B-4623-8AD2-A713D3351758}"/>
    <cellStyle name="Komma 4 3 5" xfId="305" xr:uid="{B09031C3-E526-4599-9C04-188CAB049B82}"/>
    <cellStyle name="Komma 4 4" xfId="45" xr:uid="{71A333DB-0E7B-4A09-B218-75A39C5158F1}"/>
    <cellStyle name="Komma 4 4 2" xfId="97" xr:uid="{18FDC7D5-6CD4-4104-950C-569B3F227B50}"/>
    <cellStyle name="Komma 4 4 2 2" xfId="201" xr:uid="{B6C2C81D-9A3F-49C4-AB54-F96D7DB47616}"/>
    <cellStyle name="Komma 4 4 2 2 2" xfId="461" xr:uid="{727874B0-7BFA-4115-A946-6693D0F82916}"/>
    <cellStyle name="Komma 4 4 2 3" xfId="357" xr:uid="{0E409F1B-A93D-4FFC-B726-66F14B77A377}"/>
    <cellStyle name="Komma 4 4 3" xfId="149" xr:uid="{95F9F211-BE17-4F45-9DA8-D5C70FDC527A}"/>
    <cellStyle name="Komma 4 4 3 2" xfId="409" xr:uid="{EDBCC85F-77FF-40A2-850A-E12501C2B237}"/>
    <cellStyle name="Komma 4 4 4" xfId="253" xr:uid="{12D8445F-A1EC-4E12-B2BC-B26C8253E688}"/>
    <cellStyle name="Komma 4 4 4 2" xfId="513" xr:uid="{6FB3FF12-EB5A-413A-BC7D-345B7332B218}"/>
    <cellStyle name="Komma 4 4 5" xfId="318" xr:uid="{5C56BA62-FFC7-49FB-BC4C-BF1889759DF4}"/>
    <cellStyle name="Komma 4 5" xfId="58" xr:uid="{EE15B1D0-4041-4E67-A315-2DEF61E9D86A}"/>
    <cellStyle name="Komma 4 5 2" xfId="162" xr:uid="{E44B8B73-5EB7-4459-B501-7F08C4B5D9F6}"/>
    <cellStyle name="Komma 4 5 2 2" xfId="422" xr:uid="{95BA639C-C803-4546-B6E5-79718B192AAB}"/>
    <cellStyle name="Komma 4 5 3" xfId="279" xr:uid="{4AADE3E0-FE0B-4725-B99F-5108A7FB32BB}"/>
    <cellStyle name="Komma 4 6" xfId="110" xr:uid="{459AC49F-4055-4FAA-8BA9-ED45E79D9F07}"/>
    <cellStyle name="Komma 4 6 2" xfId="370" xr:uid="{F4DB967C-4406-4823-AF44-8C74617D51DC}"/>
    <cellStyle name="Komma 4 7" xfId="214" xr:uid="{442F75C2-7D82-4B56-B9F9-53D218814EF7}"/>
    <cellStyle name="Komma 4 7 2" xfId="474" xr:uid="{7E7CFA2A-FDCF-4116-82F0-8F25AECE0D76}"/>
    <cellStyle name="Komma 4 8" xfId="266" xr:uid="{063315E8-654B-42AD-83E6-3B882022900A}"/>
    <cellStyle name="Komma 5" xfId="8" xr:uid="{00000000-0005-0000-0000-000008000000}"/>
    <cellStyle name="Komma 5 2" xfId="22" xr:uid="{F3984774-14F5-4493-946E-D2F72E292DAB}"/>
    <cellStyle name="Komma 5 2 2" xfId="74" xr:uid="{75AE86EB-8FB9-4D4F-AF3C-8A51C1A0AE17}"/>
    <cellStyle name="Komma 5 2 2 2" xfId="178" xr:uid="{74B0120E-15C3-4771-B80B-9E325CEA6559}"/>
    <cellStyle name="Komma 5 2 2 2 2" xfId="438" xr:uid="{E8C464E4-A872-41A6-ACC2-26B537C10EAE}"/>
    <cellStyle name="Komma 5 2 2 3" xfId="334" xr:uid="{5C1DD3A4-AA17-4907-B0CF-066E311EE15B}"/>
    <cellStyle name="Komma 5 2 3" xfId="126" xr:uid="{892CC3AF-B4D7-4806-8B5E-5C75688B0519}"/>
    <cellStyle name="Komma 5 2 3 2" xfId="386" xr:uid="{8C244211-CBBF-4D20-A735-A1AB21AFB821}"/>
    <cellStyle name="Komma 5 2 4" xfId="230" xr:uid="{AF32BC37-6516-4CCB-9DFE-B769B7CD6D8B}"/>
    <cellStyle name="Komma 5 2 4 2" xfId="490" xr:uid="{B96A579A-6ADE-4083-A49E-E48F3FE75589}"/>
    <cellStyle name="Komma 5 2 5" xfId="295" xr:uid="{E9B032DE-0EDF-4000-873B-EDFA5EAAF98E}"/>
    <cellStyle name="Komma 5 3" xfId="35" xr:uid="{615463C7-9C65-47CA-B427-AA80D826F880}"/>
    <cellStyle name="Komma 5 3 2" xfId="87" xr:uid="{CEBAE628-89B8-4C3E-AA70-EF1DD26BB07C}"/>
    <cellStyle name="Komma 5 3 2 2" xfId="191" xr:uid="{B5ADECDE-254E-4E97-B590-2194D34532ED}"/>
    <cellStyle name="Komma 5 3 2 2 2" xfId="451" xr:uid="{2CC78929-910D-472E-B441-0DF26827D6FF}"/>
    <cellStyle name="Komma 5 3 2 3" xfId="347" xr:uid="{39673027-4ED5-4749-B119-4C409C740C54}"/>
    <cellStyle name="Komma 5 3 3" xfId="139" xr:uid="{B40AEF9D-D7E1-49EF-ABC1-CBB8F95FAEA8}"/>
    <cellStyle name="Komma 5 3 3 2" xfId="399" xr:uid="{62F8B068-EFD4-461A-BB06-AC95765BC593}"/>
    <cellStyle name="Komma 5 3 4" xfId="243" xr:uid="{D9C366CA-FBB9-4589-BC29-8F28356E1BC3}"/>
    <cellStyle name="Komma 5 3 4 2" xfId="503" xr:uid="{30D48155-C32C-487A-A917-099283BAA96D}"/>
    <cellStyle name="Komma 5 3 5" xfId="308" xr:uid="{E08CA698-F387-4FEF-B5A4-7AF232871E4B}"/>
    <cellStyle name="Komma 5 4" xfId="48" xr:uid="{9D36792A-28CC-40DD-9243-71C2AA8165E2}"/>
    <cellStyle name="Komma 5 4 2" xfId="100" xr:uid="{74FEA311-D6EE-40D3-A301-08D5F8834D80}"/>
    <cellStyle name="Komma 5 4 2 2" xfId="204" xr:uid="{76CB7390-7FFF-4D21-A084-8162A6C09B1A}"/>
    <cellStyle name="Komma 5 4 2 2 2" xfId="464" xr:uid="{1C9BC976-632E-4A56-A3AB-3600A957D93F}"/>
    <cellStyle name="Komma 5 4 2 3" xfId="360" xr:uid="{75560788-60BE-43B7-BC5B-E64A1D082ADD}"/>
    <cellStyle name="Komma 5 4 3" xfId="152" xr:uid="{E39230E0-52A9-4E4E-AAFF-F76743777BFA}"/>
    <cellStyle name="Komma 5 4 3 2" xfId="412" xr:uid="{3D617192-A16D-4BEB-9E82-E2456EDA5C8E}"/>
    <cellStyle name="Komma 5 4 4" xfId="256" xr:uid="{0E32A797-2762-4BC0-9BA7-0B9C4C5B9805}"/>
    <cellStyle name="Komma 5 4 4 2" xfId="516" xr:uid="{C6E79D48-EA4F-483C-AB8E-A338F0D3D011}"/>
    <cellStyle name="Komma 5 4 5" xfId="321" xr:uid="{1AEFFA40-BD90-452B-9413-0DFFB107B3C9}"/>
    <cellStyle name="Komma 5 5" xfId="61" xr:uid="{01DFB1CC-0FD2-46BA-A62D-F152913728CE}"/>
    <cellStyle name="Komma 5 5 2" xfId="165" xr:uid="{9F37C78C-7E16-4A3D-B7CF-96B9D7999EC5}"/>
    <cellStyle name="Komma 5 5 2 2" xfId="425" xr:uid="{8CF63E00-45FD-415E-B51D-74FD37FF77FA}"/>
    <cellStyle name="Komma 5 5 3" xfId="282" xr:uid="{BAC97920-31D9-47F9-8945-34AA1680CF9E}"/>
    <cellStyle name="Komma 5 6" xfId="113" xr:uid="{826F9EDF-EE0D-4F0F-8A48-34B4116F62D5}"/>
    <cellStyle name="Komma 5 6 2" xfId="373" xr:uid="{1CA78C00-0CE8-4982-B831-32FCA48A74AC}"/>
    <cellStyle name="Komma 5 7" xfId="217" xr:uid="{97EF2380-B587-4D6D-99DA-E63BBE7A1515}"/>
    <cellStyle name="Komma 5 7 2" xfId="477" xr:uid="{B6A10DEE-6B5B-44AE-AC2F-DBCC9E566760}"/>
    <cellStyle name="Komma 5 8" xfId="269" xr:uid="{6F10AD52-CBA4-4A40-9922-E450F89B0EC4}"/>
    <cellStyle name="Komma 6" xfId="13" xr:uid="{6397B4C0-8128-4C46-B0CC-930E448465E3}"/>
    <cellStyle name="Komma 6 2" xfId="26" xr:uid="{1B838728-1A33-430D-BDA4-056CF6ED7D0A}"/>
    <cellStyle name="Komma 6 2 2" xfId="78" xr:uid="{3E68E1EC-B16E-41A8-88CF-68C5CB80D657}"/>
    <cellStyle name="Komma 6 2 2 2" xfId="182" xr:uid="{80C4027E-10A8-4E14-84DB-5FA4D4FBD579}"/>
    <cellStyle name="Komma 6 2 2 2 2" xfId="442" xr:uid="{B44F99EE-F1C2-4673-A165-C91F36616282}"/>
    <cellStyle name="Komma 6 2 2 3" xfId="338" xr:uid="{41862720-193D-4925-BFE7-470FB0C54485}"/>
    <cellStyle name="Komma 6 2 3" xfId="130" xr:uid="{3A426062-C418-483F-AAD1-772E05981419}"/>
    <cellStyle name="Komma 6 2 3 2" xfId="390" xr:uid="{11084594-271A-4369-8DFF-71C85FF36065}"/>
    <cellStyle name="Komma 6 2 4" xfId="234" xr:uid="{027C5ED5-FF9E-40F5-9A69-3AB1673F7B6F}"/>
    <cellStyle name="Komma 6 2 4 2" xfId="494" xr:uid="{B7ED8E11-8B9F-44C8-A01B-DEC610029ADD}"/>
    <cellStyle name="Komma 6 2 5" xfId="299" xr:uid="{3AD9F17B-B117-4700-8DF4-EC0B4D09C3C7}"/>
    <cellStyle name="Komma 6 3" xfId="39" xr:uid="{2235B41A-A24C-4E46-87E2-A38D456DEB8D}"/>
    <cellStyle name="Komma 6 3 2" xfId="91" xr:uid="{89887FA5-D619-420F-BB28-37696BFCBEE3}"/>
    <cellStyle name="Komma 6 3 2 2" xfId="195" xr:uid="{84A18C80-623D-490B-9FB3-F7F394FAA54B}"/>
    <cellStyle name="Komma 6 3 2 2 2" xfId="455" xr:uid="{A2A2AFC6-CB5C-469A-A070-6DBABBF9FBD6}"/>
    <cellStyle name="Komma 6 3 2 3" xfId="351" xr:uid="{D3D191CF-E7E1-40F3-8CA3-B1BC8E31C942}"/>
    <cellStyle name="Komma 6 3 3" xfId="143" xr:uid="{1F81040F-17D1-44C9-9B73-F06C6B8EA530}"/>
    <cellStyle name="Komma 6 3 3 2" xfId="403" xr:uid="{77E7D6B5-4874-428C-A820-98C2146B1DC8}"/>
    <cellStyle name="Komma 6 3 4" xfId="247" xr:uid="{E377B9EB-3EF1-4EF2-BC71-8B157E857808}"/>
    <cellStyle name="Komma 6 3 4 2" xfId="507" xr:uid="{E4441C44-D8A5-4B58-8CB6-985A45D65854}"/>
    <cellStyle name="Komma 6 3 5" xfId="312" xr:uid="{A22616FE-016C-4A6B-8DFB-9BDEB4F289F4}"/>
    <cellStyle name="Komma 6 4" xfId="52" xr:uid="{7B18AB79-0FA2-4186-95AB-CAF056E28D96}"/>
    <cellStyle name="Komma 6 4 2" xfId="104" xr:uid="{7E726C8A-DFC4-4E4D-BFA1-6E6DA926267D}"/>
    <cellStyle name="Komma 6 4 2 2" xfId="208" xr:uid="{507A0F06-72F4-4096-A05B-7A495AB92144}"/>
    <cellStyle name="Komma 6 4 2 2 2" xfId="468" xr:uid="{E5AD857B-DC69-4719-BA2D-C77E744084A7}"/>
    <cellStyle name="Komma 6 4 2 3" xfId="364" xr:uid="{F317BCA6-1A07-40F9-90D5-6AF2F33C4CCA}"/>
    <cellStyle name="Komma 6 4 3" xfId="156" xr:uid="{8E3675D8-8537-45FD-9921-B926D7C4CAA0}"/>
    <cellStyle name="Komma 6 4 3 2" xfId="416" xr:uid="{2C9EF356-0ADE-4B05-A6B4-773FCCCB016D}"/>
    <cellStyle name="Komma 6 4 4" xfId="260" xr:uid="{60B2FEF9-B9FD-49DF-8AA7-21B56D76828E}"/>
    <cellStyle name="Komma 6 4 4 2" xfId="520" xr:uid="{51BB2445-FAAB-4670-A809-0B4E4AC83BE0}"/>
    <cellStyle name="Komma 6 4 5" xfId="325" xr:uid="{8756DE38-F5AF-4DBA-8449-C54A273358B5}"/>
    <cellStyle name="Komma 6 5" xfId="65" xr:uid="{5FE2EBA1-5854-4FE7-A1FC-051D62A3F853}"/>
    <cellStyle name="Komma 6 5 2" xfId="169" xr:uid="{CA671AC1-9D22-465E-9ECE-789BBE056F6E}"/>
    <cellStyle name="Komma 6 5 2 2" xfId="429" xr:uid="{436F2FD4-4791-494E-AEFB-7F436341B26C}"/>
    <cellStyle name="Komma 6 5 3" xfId="286" xr:uid="{A91C8A53-8A1F-4916-9A08-326BE69E2EF2}"/>
    <cellStyle name="Komma 6 6" xfId="117" xr:uid="{FC2E3DB4-7AA3-4A24-89FD-D7E6A05F36F3}"/>
    <cellStyle name="Komma 6 6 2" xfId="377" xr:uid="{C5B68532-94B1-4BF1-B351-722D1717F756}"/>
    <cellStyle name="Komma 6 7" xfId="221" xr:uid="{304FE669-A345-441F-906D-13BABBC290BD}"/>
    <cellStyle name="Komma 6 7 2" xfId="481" xr:uid="{74EC0590-D2BE-4961-B768-C9BA5E2948B4}"/>
    <cellStyle name="Komma 6 8" xfId="273" xr:uid="{D9750273-138E-4ABE-8F0E-190C846FCBC2}"/>
    <cellStyle name="Komma 7" xfId="16" xr:uid="{C963E7A0-1C22-4E58-8218-CB426E58DA17}"/>
    <cellStyle name="Komma 7 2" xfId="68" xr:uid="{3A644DD7-E9D6-4104-96D6-5B462430FF99}"/>
    <cellStyle name="Komma 7 2 2" xfId="172" xr:uid="{42CEA916-29EC-42D2-A626-C3900B3D77EE}"/>
    <cellStyle name="Komma 7 2 2 2" xfId="432" xr:uid="{4657BB4F-BC74-4C4B-AD48-6F4C2081F2FE}"/>
    <cellStyle name="Komma 7 2 3" xfId="328" xr:uid="{1D8A570A-B1F8-41AE-BDED-77868AE8479A}"/>
    <cellStyle name="Komma 7 3" xfId="120" xr:uid="{C81E830F-D65F-4967-99B1-8BEDE9B847D1}"/>
    <cellStyle name="Komma 7 3 2" xfId="380" xr:uid="{F31A422E-4F5F-4F8C-8EAC-421E45832461}"/>
    <cellStyle name="Komma 7 4" xfId="224" xr:uid="{183A35B4-7630-4695-A6C7-F95D62820790}"/>
    <cellStyle name="Komma 7 4 2" xfId="484" xr:uid="{8F95C4CB-1E66-4C1C-99AF-A698F0B508CD}"/>
    <cellStyle name="Komma 7 5" xfId="289" xr:uid="{F5971539-BFFB-4136-A7A2-33050BFD39A6}"/>
    <cellStyle name="Komma 8" xfId="29" xr:uid="{92764D66-CF04-4789-B006-2FCB77005E21}"/>
    <cellStyle name="Komma 8 2" xfId="81" xr:uid="{ECDA6038-3B65-4EAE-BCD4-CA8282DF2F69}"/>
    <cellStyle name="Komma 8 2 2" xfId="185" xr:uid="{9E568777-02A6-4003-AA3C-5F64108D29B1}"/>
    <cellStyle name="Komma 8 2 2 2" xfId="445" xr:uid="{52E98B6B-1C3B-4438-983C-13EF4F428926}"/>
    <cellStyle name="Komma 8 2 3" xfId="341" xr:uid="{0FE9E4AC-44AE-44F2-AB5D-26CC817FBFB8}"/>
    <cellStyle name="Komma 8 3" xfId="133" xr:uid="{DE89B499-B9FB-4AD8-A320-84B34E171F56}"/>
    <cellStyle name="Komma 8 3 2" xfId="393" xr:uid="{69FA101D-7B87-440B-BAC9-EA38CBF5439C}"/>
    <cellStyle name="Komma 8 4" xfId="237" xr:uid="{FA64F7F6-9624-4DD8-AEBD-4A8203C3E0FC}"/>
    <cellStyle name="Komma 8 4 2" xfId="497" xr:uid="{E19723E9-10E2-4752-84FA-F7780456E920}"/>
    <cellStyle name="Komma 8 5" xfId="302" xr:uid="{A60C19C1-2E0B-4DAD-AD7B-B5E7505761F7}"/>
    <cellStyle name="Komma 9" xfId="42" xr:uid="{4273D413-09B3-42B6-B599-57CC090DC963}"/>
    <cellStyle name="Komma 9 2" xfId="94" xr:uid="{DB04F184-0B53-4CDF-B5EA-D70AF6440C13}"/>
    <cellStyle name="Komma 9 2 2" xfId="198" xr:uid="{30761AF9-22B2-43E4-B6E8-F6B56D85E1C7}"/>
    <cellStyle name="Komma 9 2 2 2" xfId="458" xr:uid="{08963610-A12C-4A37-94E5-033817D7F2D5}"/>
    <cellStyle name="Komma 9 2 3" xfId="354" xr:uid="{B2F005DF-62BC-4987-B96F-F116584E20BC}"/>
    <cellStyle name="Komma 9 3" xfId="146" xr:uid="{A88CD165-A3AB-49AD-91B2-4C73E79E7C79}"/>
    <cellStyle name="Komma 9 3 2" xfId="406" xr:uid="{B8EDF081-3A2E-4219-B1EA-6E5162500DF1}"/>
    <cellStyle name="Komma 9 4" xfId="250" xr:uid="{E8FE22B3-24AE-493E-B340-B0EEE7BC8D08}"/>
    <cellStyle name="Komma 9 4 2" xfId="510" xr:uid="{0AFD9275-23B3-47FF-AE8C-3989691256E6}"/>
    <cellStyle name="Komma 9 5" xfId="315" xr:uid="{15F93BD5-B9F7-4B30-953C-DDD1A56CA2DF}"/>
    <cellStyle name="Link" xfId="3" builtinId="8"/>
    <cellStyle name="Normál 2" xfId="12" xr:uid="{5F8D46A6-F878-4B22-8679-54D1116EDA4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171450</xdr:rowOff>
    </xdr:from>
    <xdr:to>
      <xdr:col>3</xdr:col>
      <xdr:colOff>1155150</xdr:colOff>
      <xdr:row>5</xdr:row>
      <xdr:rowOff>119150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774613A-A78A-4500-99FE-DDE1EAE671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71450"/>
          <a:ext cx="3384000" cy="133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3"/>
  <sheetViews>
    <sheetView tabSelected="1" zoomScaleNormal="100" workbookViewId="0">
      <selection activeCell="K5" sqref="K5"/>
    </sheetView>
  </sheetViews>
  <sheetFormatPr baseColWidth="10" defaultRowHeight="14.5" x14ac:dyDescent="0.35"/>
  <cols>
    <col min="1" max="1" width="6.1796875" customWidth="1"/>
    <col min="2" max="2" width="6.453125" customWidth="1"/>
    <col min="3" max="3" width="23.453125" customWidth="1"/>
    <col min="4" max="4" width="32.7265625" customWidth="1"/>
    <col min="5" max="5" width="20.90625" customWidth="1"/>
    <col min="6" max="6" width="9.81640625" customWidth="1"/>
    <col min="7" max="7" width="11.08984375" customWidth="1"/>
    <col min="8" max="8" width="12.1796875" style="11" customWidth="1"/>
    <col min="9" max="9" width="9.6328125" style="11" customWidth="1"/>
  </cols>
  <sheetData>
    <row r="1" spans="1:12" ht="21" customHeight="1" x14ac:dyDescent="0.35">
      <c r="B1" s="11"/>
      <c r="C1" s="11"/>
      <c r="D1" s="25"/>
      <c r="E1" s="156" t="s">
        <v>211</v>
      </c>
      <c r="F1" s="51"/>
      <c r="G1" s="28"/>
      <c r="H1" s="29"/>
      <c r="I1" s="15"/>
      <c r="J1" s="50"/>
      <c r="K1" s="42"/>
      <c r="L1" s="50"/>
    </row>
    <row r="2" spans="1:12" s="11" customFormat="1" ht="21" customHeight="1" x14ac:dyDescent="0.35">
      <c r="E2" s="156" t="s">
        <v>7</v>
      </c>
      <c r="F2" s="51"/>
      <c r="G2" s="28"/>
      <c r="H2" s="29"/>
      <c r="I2" s="15"/>
      <c r="J2" s="50"/>
      <c r="K2" s="42"/>
      <c r="L2" s="50"/>
    </row>
    <row r="3" spans="1:12" s="11" customFormat="1" ht="21" customHeight="1" x14ac:dyDescent="0.35">
      <c r="A3" s="17"/>
      <c r="E3" s="156" t="s">
        <v>8</v>
      </c>
      <c r="F3" s="51"/>
      <c r="G3" s="28"/>
      <c r="H3" s="29"/>
      <c r="I3" s="15"/>
      <c r="J3" s="50"/>
      <c r="K3" s="42"/>
      <c r="L3" s="41"/>
    </row>
    <row r="4" spans="1:12" s="11" customFormat="1" ht="21" customHeight="1" x14ac:dyDescent="0.35">
      <c r="A4" s="27"/>
      <c r="E4" s="156" t="s">
        <v>9</v>
      </c>
      <c r="F4" s="52"/>
      <c r="G4" s="28"/>
      <c r="H4" s="29"/>
      <c r="I4" s="15"/>
      <c r="J4" s="50"/>
      <c r="K4" s="40"/>
      <c r="L4" s="50"/>
    </row>
    <row r="5" spans="1:12" s="11" customFormat="1" ht="25" customHeight="1" x14ac:dyDescent="0.45">
      <c r="A5" s="26"/>
      <c r="E5" s="116"/>
      <c r="F5" s="116"/>
      <c r="G5" s="70"/>
      <c r="H5" s="70"/>
      <c r="I5" s="15"/>
      <c r="J5" s="50"/>
      <c r="K5" s="42"/>
      <c r="L5" s="50"/>
    </row>
    <row r="6" spans="1:12" s="49" customFormat="1" ht="21" customHeight="1" x14ac:dyDescent="0.45">
      <c r="A6" s="26"/>
      <c r="F6" s="116"/>
      <c r="G6" s="126" t="s">
        <v>265</v>
      </c>
      <c r="H6" s="70"/>
      <c r="I6" s="50"/>
      <c r="J6" s="50"/>
      <c r="K6" s="42"/>
      <c r="L6" s="50"/>
    </row>
    <row r="7" spans="1:12" s="11" customFormat="1" ht="18" customHeight="1" x14ac:dyDescent="0.35">
      <c r="A7" s="17"/>
      <c r="E7" s="15"/>
      <c r="F7" s="15"/>
      <c r="G7" s="116" t="s">
        <v>269</v>
      </c>
      <c r="H7" s="15"/>
      <c r="I7" s="15"/>
      <c r="K7" s="49"/>
    </row>
    <row r="8" spans="1:12" x14ac:dyDescent="0.35">
      <c r="A8" s="12" t="s">
        <v>0</v>
      </c>
      <c r="B8" s="12" t="s">
        <v>1</v>
      </c>
      <c r="C8" s="13" t="s">
        <v>94</v>
      </c>
      <c r="D8" s="16" t="s">
        <v>95</v>
      </c>
      <c r="E8" s="13" t="s">
        <v>96</v>
      </c>
      <c r="F8" s="14" t="s">
        <v>2</v>
      </c>
      <c r="G8" s="65" t="s">
        <v>3</v>
      </c>
      <c r="H8" s="12" t="s">
        <v>6</v>
      </c>
      <c r="I8" s="8"/>
    </row>
    <row r="9" spans="1:12" s="102" customFormat="1" ht="15.5" x14ac:dyDescent="0.35">
      <c r="A9" s="108" t="s">
        <v>183</v>
      </c>
      <c r="B9" s="107">
        <v>1</v>
      </c>
      <c r="C9" s="112" t="s">
        <v>184</v>
      </c>
      <c r="D9" s="112" t="s">
        <v>185</v>
      </c>
      <c r="E9" s="112" t="s">
        <v>186</v>
      </c>
      <c r="F9" s="113">
        <v>29</v>
      </c>
      <c r="G9" s="117">
        <v>0</v>
      </c>
      <c r="H9" s="59">
        <f>F9*G9</f>
        <v>0</v>
      </c>
      <c r="I9" s="103"/>
    </row>
    <row r="10" spans="1:12" s="102" customFormat="1" ht="15.5" x14ac:dyDescent="0.35">
      <c r="A10" s="111" t="s">
        <v>183</v>
      </c>
      <c r="B10" s="110">
        <v>2</v>
      </c>
      <c r="C10" s="114" t="s">
        <v>187</v>
      </c>
      <c r="D10" s="114" t="s">
        <v>188</v>
      </c>
      <c r="E10" s="114" t="s">
        <v>189</v>
      </c>
      <c r="F10" s="115">
        <v>24.5</v>
      </c>
      <c r="G10" s="144">
        <v>0</v>
      </c>
      <c r="H10" s="60">
        <f>F10*G10</f>
        <v>0</v>
      </c>
      <c r="I10" s="103"/>
    </row>
    <row r="11" spans="1:12" s="102" customFormat="1" ht="15.5" x14ac:dyDescent="0.35">
      <c r="A11" s="111" t="s">
        <v>183</v>
      </c>
      <c r="B11" s="110">
        <v>3</v>
      </c>
      <c r="C11" s="114" t="s">
        <v>190</v>
      </c>
      <c r="D11" s="114" t="s">
        <v>191</v>
      </c>
      <c r="E11" s="114" t="s">
        <v>186</v>
      </c>
      <c r="F11" s="115">
        <v>21</v>
      </c>
      <c r="G11" s="144">
        <v>0</v>
      </c>
      <c r="H11" s="142">
        <f t="shared" ref="H11:H18" si="0">F11*G11</f>
        <v>0</v>
      </c>
      <c r="I11" s="103"/>
    </row>
    <row r="12" spans="1:12" s="102" customFormat="1" ht="15.5" x14ac:dyDescent="0.35">
      <c r="A12" s="111" t="s">
        <v>183</v>
      </c>
      <c r="B12" s="110">
        <v>4</v>
      </c>
      <c r="C12" s="114" t="s">
        <v>187</v>
      </c>
      <c r="D12" s="114" t="s">
        <v>192</v>
      </c>
      <c r="E12" s="114" t="s">
        <v>189</v>
      </c>
      <c r="F12" s="115">
        <v>32</v>
      </c>
      <c r="G12" s="118">
        <v>0</v>
      </c>
      <c r="H12" s="142">
        <f t="shared" si="0"/>
        <v>0</v>
      </c>
      <c r="I12" s="103"/>
    </row>
    <row r="13" spans="1:12" s="102" customFormat="1" ht="15.5" x14ac:dyDescent="0.35">
      <c r="A13" s="111" t="s">
        <v>183</v>
      </c>
      <c r="B13" s="110">
        <v>5</v>
      </c>
      <c r="C13" s="114" t="s">
        <v>193</v>
      </c>
      <c r="D13" s="114" t="s">
        <v>194</v>
      </c>
      <c r="E13" s="114" t="s">
        <v>195</v>
      </c>
      <c r="F13" s="115">
        <v>35</v>
      </c>
      <c r="G13" s="144">
        <v>0</v>
      </c>
      <c r="H13" s="142">
        <f t="shared" si="0"/>
        <v>0</v>
      </c>
      <c r="I13" s="103"/>
    </row>
    <row r="14" spans="1:12" s="102" customFormat="1" ht="15.5" x14ac:dyDescent="0.35">
      <c r="A14" s="111" t="s">
        <v>183</v>
      </c>
      <c r="B14" s="110">
        <v>6</v>
      </c>
      <c r="C14" s="114" t="s">
        <v>196</v>
      </c>
      <c r="D14" s="114" t="s">
        <v>197</v>
      </c>
      <c r="E14" s="114" t="s">
        <v>198</v>
      </c>
      <c r="F14" s="115">
        <v>29</v>
      </c>
      <c r="G14" s="144">
        <v>0</v>
      </c>
      <c r="H14" s="142">
        <f t="shared" si="0"/>
        <v>0</v>
      </c>
      <c r="I14" s="103"/>
    </row>
    <row r="15" spans="1:12" s="102" customFormat="1" ht="15.5" x14ac:dyDescent="0.35">
      <c r="A15" s="111" t="s">
        <v>183</v>
      </c>
      <c r="B15" s="110">
        <v>7</v>
      </c>
      <c r="C15" s="114" t="s">
        <v>199</v>
      </c>
      <c r="D15" s="114" t="s">
        <v>200</v>
      </c>
      <c r="E15" s="114" t="s">
        <v>201</v>
      </c>
      <c r="F15" s="115">
        <v>26.8</v>
      </c>
      <c r="G15" s="144">
        <v>0</v>
      </c>
      <c r="H15" s="142">
        <f t="shared" si="0"/>
        <v>0</v>
      </c>
      <c r="I15" s="103"/>
    </row>
    <row r="16" spans="1:12" s="102" customFormat="1" ht="15.5" x14ac:dyDescent="0.35">
      <c r="A16" s="111" t="s">
        <v>183</v>
      </c>
      <c r="B16" s="110">
        <v>8</v>
      </c>
      <c r="C16" s="114" t="s">
        <v>202</v>
      </c>
      <c r="D16" s="114" t="s">
        <v>203</v>
      </c>
      <c r="E16" s="114" t="s">
        <v>204</v>
      </c>
      <c r="F16" s="115">
        <v>34.5</v>
      </c>
      <c r="G16" s="144">
        <v>0</v>
      </c>
      <c r="H16" s="142">
        <f t="shared" si="0"/>
        <v>0</v>
      </c>
      <c r="I16" s="103"/>
    </row>
    <row r="17" spans="1:9" s="102" customFormat="1" ht="15.5" x14ac:dyDescent="0.35">
      <c r="A17" s="111" t="s">
        <v>183</v>
      </c>
      <c r="B17" s="110">
        <v>9</v>
      </c>
      <c r="C17" s="114" t="s">
        <v>205</v>
      </c>
      <c r="D17" s="114" t="s">
        <v>206</v>
      </c>
      <c r="E17" s="114" t="s">
        <v>207</v>
      </c>
      <c r="F17" s="115">
        <v>19.8</v>
      </c>
      <c r="G17" s="144">
        <v>0</v>
      </c>
      <c r="H17" s="142">
        <f t="shared" si="0"/>
        <v>0</v>
      </c>
      <c r="I17" s="103"/>
    </row>
    <row r="18" spans="1:9" s="102" customFormat="1" ht="15.5" x14ac:dyDescent="0.35">
      <c r="A18" s="111" t="s">
        <v>183</v>
      </c>
      <c r="B18" s="110">
        <v>10</v>
      </c>
      <c r="C18" s="114" t="s">
        <v>208</v>
      </c>
      <c r="D18" s="114" t="s">
        <v>209</v>
      </c>
      <c r="E18" s="114" t="s">
        <v>210</v>
      </c>
      <c r="F18" s="115">
        <v>27.5</v>
      </c>
      <c r="G18" s="144">
        <v>0</v>
      </c>
      <c r="H18" s="142">
        <f t="shared" si="0"/>
        <v>0</v>
      </c>
      <c r="I18" s="103"/>
    </row>
    <row r="19" spans="1:9" x14ac:dyDescent="0.35">
      <c r="A19" s="107" t="s">
        <v>5</v>
      </c>
      <c r="B19" s="107">
        <v>1</v>
      </c>
      <c r="C19" s="54" t="s">
        <v>43</v>
      </c>
      <c r="D19" s="106" t="s">
        <v>44</v>
      </c>
      <c r="E19" s="106" t="s">
        <v>45</v>
      </c>
      <c r="F19" s="55">
        <v>22.5</v>
      </c>
      <c r="G19" s="143">
        <v>0</v>
      </c>
      <c r="H19" s="141">
        <f>F19*G19</f>
        <v>0</v>
      </c>
      <c r="I19" s="24"/>
    </row>
    <row r="20" spans="1:9" x14ac:dyDescent="0.35">
      <c r="A20" s="127" t="s">
        <v>5</v>
      </c>
      <c r="B20" s="127">
        <v>2</v>
      </c>
      <c r="C20" s="56" t="s">
        <v>231</v>
      </c>
      <c r="D20" s="128" t="s">
        <v>232</v>
      </c>
      <c r="E20" s="128" t="s">
        <v>66</v>
      </c>
      <c r="F20" s="57">
        <v>23.5</v>
      </c>
      <c r="G20" s="144">
        <v>0</v>
      </c>
      <c r="H20" s="142">
        <f>F20*G20</f>
        <v>0</v>
      </c>
      <c r="I20" s="24"/>
    </row>
    <row r="21" spans="1:9" x14ac:dyDescent="0.35">
      <c r="A21" s="127" t="s">
        <v>5</v>
      </c>
      <c r="B21" s="127">
        <v>3</v>
      </c>
      <c r="C21" s="56" t="s">
        <v>46</v>
      </c>
      <c r="D21" s="128" t="s">
        <v>47</v>
      </c>
      <c r="E21" s="128" t="s">
        <v>48</v>
      </c>
      <c r="F21" s="57">
        <v>16.5</v>
      </c>
      <c r="G21" s="144">
        <v>0</v>
      </c>
      <c r="H21" s="142">
        <f t="shared" ref="H21:H28" si="1">F21*G21</f>
        <v>0</v>
      </c>
      <c r="I21" s="24"/>
    </row>
    <row r="22" spans="1:9" x14ac:dyDescent="0.35">
      <c r="A22" s="127" t="s">
        <v>5</v>
      </c>
      <c r="B22" s="127">
        <v>4</v>
      </c>
      <c r="C22" s="56" t="s">
        <v>49</v>
      </c>
      <c r="D22" s="128" t="s">
        <v>50</v>
      </c>
      <c r="E22" s="128" t="s">
        <v>51</v>
      </c>
      <c r="F22" s="57">
        <v>16.5</v>
      </c>
      <c r="G22" s="144">
        <v>0</v>
      </c>
      <c r="H22" s="142">
        <f t="shared" si="1"/>
        <v>0</v>
      </c>
      <c r="I22" s="24"/>
    </row>
    <row r="23" spans="1:9" x14ac:dyDescent="0.35">
      <c r="A23" s="127" t="s">
        <v>5</v>
      </c>
      <c r="B23" s="127">
        <v>5</v>
      </c>
      <c r="C23" s="56" t="s">
        <v>52</v>
      </c>
      <c r="D23" s="128" t="s">
        <v>53</v>
      </c>
      <c r="E23" s="128" t="s">
        <v>54</v>
      </c>
      <c r="F23" s="57">
        <v>28.5</v>
      </c>
      <c r="G23" s="144">
        <v>0</v>
      </c>
      <c r="H23" s="142">
        <f t="shared" si="1"/>
        <v>0</v>
      </c>
      <c r="I23" s="24"/>
    </row>
    <row r="24" spans="1:9" x14ac:dyDescent="0.35">
      <c r="A24" s="127" t="s">
        <v>5</v>
      </c>
      <c r="B24" s="127">
        <v>6</v>
      </c>
      <c r="C24" s="56" t="s">
        <v>46</v>
      </c>
      <c r="D24" s="128" t="s">
        <v>55</v>
      </c>
      <c r="E24" s="128" t="s">
        <v>48</v>
      </c>
      <c r="F24" s="57">
        <v>29</v>
      </c>
      <c r="G24" s="144">
        <v>0</v>
      </c>
      <c r="H24" s="142">
        <f t="shared" si="1"/>
        <v>0</v>
      </c>
      <c r="I24" s="24"/>
    </row>
    <row r="25" spans="1:9" x14ac:dyDescent="0.35">
      <c r="A25" s="127" t="s">
        <v>5</v>
      </c>
      <c r="B25" s="127">
        <v>7</v>
      </c>
      <c r="C25" s="56" t="s">
        <v>56</v>
      </c>
      <c r="D25" s="128" t="s">
        <v>57</v>
      </c>
      <c r="E25" s="128" t="s">
        <v>58</v>
      </c>
      <c r="F25" s="57">
        <v>26.5</v>
      </c>
      <c r="G25" s="144">
        <v>0</v>
      </c>
      <c r="H25" s="142">
        <f t="shared" si="1"/>
        <v>0</v>
      </c>
      <c r="I25" s="24"/>
    </row>
    <row r="26" spans="1:9" x14ac:dyDescent="0.35">
      <c r="A26" s="127" t="s">
        <v>5</v>
      </c>
      <c r="B26" s="127">
        <v>8</v>
      </c>
      <c r="C26" s="56" t="s">
        <v>59</v>
      </c>
      <c r="D26" s="128" t="s">
        <v>233</v>
      </c>
      <c r="E26" s="128" t="s">
        <v>60</v>
      </c>
      <c r="F26" s="57">
        <v>24.5</v>
      </c>
      <c r="G26" s="144">
        <v>0</v>
      </c>
      <c r="H26" s="142">
        <f t="shared" si="1"/>
        <v>0</v>
      </c>
      <c r="I26" s="24"/>
    </row>
    <row r="27" spans="1:9" x14ac:dyDescent="0.35">
      <c r="A27" s="110" t="s">
        <v>5</v>
      </c>
      <c r="B27" s="110">
        <v>9</v>
      </c>
      <c r="C27" s="56" t="s">
        <v>61</v>
      </c>
      <c r="D27" s="109" t="s">
        <v>62</v>
      </c>
      <c r="E27" s="109" t="s">
        <v>63</v>
      </c>
      <c r="F27" s="57">
        <v>34.5</v>
      </c>
      <c r="G27" s="144">
        <v>0</v>
      </c>
      <c r="H27" s="142">
        <f t="shared" si="1"/>
        <v>0</v>
      </c>
      <c r="I27" s="24"/>
    </row>
    <row r="28" spans="1:9" x14ac:dyDescent="0.35">
      <c r="A28" s="110" t="s">
        <v>5</v>
      </c>
      <c r="B28" s="110">
        <v>10</v>
      </c>
      <c r="C28" s="56" t="s">
        <v>64</v>
      </c>
      <c r="D28" s="109" t="s">
        <v>65</v>
      </c>
      <c r="E28" s="109" t="s">
        <v>66</v>
      </c>
      <c r="F28" s="57">
        <v>38.5</v>
      </c>
      <c r="G28" s="144">
        <v>0</v>
      </c>
      <c r="H28" s="142">
        <f t="shared" si="1"/>
        <v>0</v>
      </c>
      <c r="I28" s="24"/>
    </row>
    <row r="29" spans="1:9" s="49" customFormat="1" x14ac:dyDescent="0.35">
      <c r="A29" s="107" t="s">
        <v>99</v>
      </c>
      <c r="B29" s="107">
        <v>1</v>
      </c>
      <c r="C29" s="106" t="s">
        <v>100</v>
      </c>
      <c r="D29" s="106" t="s">
        <v>101</v>
      </c>
      <c r="E29" s="106" t="s">
        <v>102</v>
      </c>
      <c r="F29" s="71">
        <v>26.5</v>
      </c>
      <c r="G29" s="143">
        <v>0</v>
      </c>
      <c r="H29" s="141">
        <f>F29*G29</f>
        <v>0</v>
      </c>
      <c r="I29" s="24"/>
    </row>
    <row r="30" spans="1:9" s="49" customFormat="1" x14ac:dyDescent="0.35">
      <c r="A30" s="110" t="s">
        <v>99</v>
      </c>
      <c r="B30" s="110">
        <v>2</v>
      </c>
      <c r="C30" s="109" t="s">
        <v>103</v>
      </c>
      <c r="D30" s="109" t="s">
        <v>104</v>
      </c>
      <c r="E30" s="109" t="s">
        <v>105</v>
      </c>
      <c r="F30" s="64">
        <v>31.5</v>
      </c>
      <c r="G30" s="144">
        <v>0</v>
      </c>
      <c r="H30" s="142">
        <f>F30*G30</f>
        <v>0</v>
      </c>
      <c r="I30" s="24"/>
    </row>
    <row r="31" spans="1:9" s="49" customFormat="1" x14ac:dyDescent="0.35">
      <c r="A31" s="110" t="s">
        <v>99</v>
      </c>
      <c r="B31" s="110">
        <v>3</v>
      </c>
      <c r="C31" s="109" t="s">
        <v>112</v>
      </c>
      <c r="D31" s="109" t="s">
        <v>222</v>
      </c>
      <c r="E31" s="109" t="s">
        <v>113</v>
      </c>
      <c r="F31" s="64">
        <v>25.5</v>
      </c>
      <c r="G31" s="144">
        <v>0</v>
      </c>
      <c r="H31" s="142">
        <f t="shared" ref="H31:H38" si="2">F31*G31</f>
        <v>0</v>
      </c>
      <c r="I31" s="24"/>
    </row>
    <row r="32" spans="1:9" s="49" customFormat="1" x14ac:dyDescent="0.35">
      <c r="A32" s="110" t="s">
        <v>99</v>
      </c>
      <c r="B32" s="110">
        <v>4</v>
      </c>
      <c r="C32" s="109" t="s">
        <v>107</v>
      </c>
      <c r="D32" s="109" t="s">
        <v>140</v>
      </c>
      <c r="E32" s="109" t="s">
        <v>108</v>
      </c>
      <c r="F32" s="64">
        <v>23.5</v>
      </c>
      <c r="G32" s="144">
        <v>0</v>
      </c>
      <c r="H32" s="142">
        <f t="shared" si="2"/>
        <v>0</v>
      </c>
      <c r="I32" s="24"/>
    </row>
    <row r="33" spans="1:9" s="49" customFormat="1" x14ac:dyDescent="0.35">
      <c r="A33" s="110" t="s">
        <v>99</v>
      </c>
      <c r="B33" s="110">
        <v>5</v>
      </c>
      <c r="C33" s="109" t="s">
        <v>109</v>
      </c>
      <c r="D33" s="109" t="s">
        <v>110</v>
      </c>
      <c r="E33" s="109" t="s">
        <v>111</v>
      </c>
      <c r="F33" s="64">
        <v>21.5</v>
      </c>
      <c r="G33" s="144">
        <v>0</v>
      </c>
      <c r="H33" s="142">
        <f t="shared" si="2"/>
        <v>0</v>
      </c>
      <c r="I33" s="24"/>
    </row>
    <row r="34" spans="1:9" s="49" customFormat="1" x14ac:dyDescent="0.35">
      <c r="A34" s="110" t="s">
        <v>99</v>
      </c>
      <c r="B34" s="110">
        <v>6</v>
      </c>
      <c r="C34" s="109" t="s">
        <v>223</v>
      </c>
      <c r="D34" s="109" t="s">
        <v>224</v>
      </c>
      <c r="E34" s="109" t="s">
        <v>106</v>
      </c>
      <c r="F34" s="64">
        <v>26</v>
      </c>
      <c r="G34" s="144">
        <v>0</v>
      </c>
      <c r="H34" s="142">
        <f t="shared" si="2"/>
        <v>0</v>
      </c>
      <c r="I34" s="24"/>
    </row>
    <row r="35" spans="1:9" s="49" customFormat="1" x14ac:dyDescent="0.35">
      <c r="A35" s="110" t="s">
        <v>99</v>
      </c>
      <c r="B35" s="110">
        <v>7</v>
      </c>
      <c r="C35" s="109" t="s">
        <v>225</v>
      </c>
      <c r="D35" s="109" t="s">
        <v>226</v>
      </c>
      <c r="E35" s="109" t="s">
        <v>227</v>
      </c>
      <c r="F35" s="64">
        <v>35</v>
      </c>
      <c r="G35" s="144">
        <v>0</v>
      </c>
      <c r="H35" s="142">
        <f t="shared" si="2"/>
        <v>0</v>
      </c>
      <c r="I35" s="24"/>
    </row>
    <row r="36" spans="1:9" s="49" customFormat="1" x14ac:dyDescent="0.35">
      <c r="A36" s="110" t="s">
        <v>99</v>
      </c>
      <c r="B36" s="110">
        <v>8</v>
      </c>
      <c r="C36" s="109" t="s">
        <v>228</v>
      </c>
      <c r="D36" s="109" t="s">
        <v>229</v>
      </c>
      <c r="E36" s="109" t="s">
        <v>230</v>
      </c>
      <c r="F36" s="64">
        <v>28.5</v>
      </c>
      <c r="G36" s="144">
        <v>0</v>
      </c>
      <c r="H36" s="142">
        <f t="shared" si="2"/>
        <v>0</v>
      </c>
      <c r="I36" s="24"/>
    </row>
    <row r="37" spans="1:9" s="49" customFormat="1" x14ac:dyDescent="0.35">
      <c r="A37" s="110" t="s">
        <v>99</v>
      </c>
      <c r="B37" s="110">
        <v>9</v>
      </c>
      <c r="C37" s="109" t="s">
        <v>114</v>
      </c>
      <c r="D37" s="109" t="s">
        <v>115</v>
      </c>
      <c r="E37" s="109" t="s">
        <v>116</v>
      </c>
      <c r="F37" s="64">
        <v>42</v>
      </c>
      <c r="G37" s="144">
        <v>0</v>
      </c>
      <c r="H37" s="142">
        <f t="shared" si="2"/>
        <v>0</v>
      </c>
      <c r="I37" s="24"/>
    </row>
    <row r="38" spans="1:9" s="49" customFormat="1" x14ac:dyDescent="0.35">
      <c r="A38" s="110" t="s">
        <v>99</v>
      </c>
      <c r="B38" s="110">
        <v>10</v>
      </c>
      <c r="C38" s="109" t="s">
        <v>117</v>
      </c>
      <c r="D38" s="109" t="s">
        <v>118</v>
      </c>
      <c r="E38" s="109" t="s">
        <v>119</v>
      </c>
      <c r="F38" s="64">
        <v>22</v>
      </c>
      <c r="G38" s="144">
        <v>0</v>
      </c>
      <c r="H38" s="142">
        <f t="shared" si="2"/>
        <v>0</v>
      </c>
      <c r="I38" s="24"/>
    </row>
    <row r="39" spans="1:9" s="49" customFormat="1" x14ac:dyDescent="0.35">
      <c r="A39" s="107" t="s">
        <v>121</v>
      </c>
      <c r="B39" s="107">
        <v>1</v>
      </c>
      <c r="C39" s="74" t="s">
        <v>122</v>
      </c>
      <c r="D39" s="75" t="s">
        <v>123</v>
      </c>
      <c r="E39" s="76" t="s">
        <v>124</v>
      </c>
      <c r="F39" s="77">
        <v>20</v>
      </c>
      <c r="G39" s="143">
        <v>0</v>
      </c>
      <c r="H39" s="141">
        <f>F39*G39</f>
        <v>0</v>
      </c>
      <c r="I39" s="24"/>
    </row>
    <row r="40" spans="1:9" s="49" customFormat="1" x14ac:dyDescent="0.35">
      <c r="A40" s="110" t="s">
        <v>121</v>
      </c>
      <c r="B40" s="110">
        <v>2</v>
      </c>
      <c r="C40" s="78" t="s">
        <v>125</v>
      </c>
      <c r="D40" s="79" t="s">
        <v>126</v>
      </c>
      <c r="E40" s="109" t="s">
        <v>127</v>
      </c>
      <c r="F40" s="80">
        <v>22</v>
      </c>
      <c r="G40" s="144">
        <v>0</v>
      </c>
      <c r="H40" s="142">
        <f>F40*G40</f>
        <v>0</v>
      </c>
      <c r="I40" s="24"/>
    </row>
    <row r="41" spans="1:9" s="49" customFormat="1" x14ac:dyDescent="0.35">
      <c r="A41" s="110" t="s">
        <v>121</v>
      </c>
      <c r="B41" s="110">
        <v>3</v>
      </c>
      <c r="C41" s="78" t="s">
        <v>254</v>
      </c>
      <c r="D41" s="79" t="s">
        <v>256</v>
      </c>
      <c r="E41" s="109" t="s">
        <v>127</v>
      </c>
      <c r="F41" s="80">
        <v>20</v>
      </c>
      <c r="G41" s="144">
        <v>0</v>
      </c>
      <c r="H41" s="142">
        <f t="shared" ref="H41:H48" si="3">F41*G41</f>
        <v>0</v>
      </c>
      <c r="I41" s="24"/>
    </row>
    <row r="42" spans="1:9" s="49" customFormat="1" x14ac:dyDescent="0.35">
      <c r="A42" s="110" t="s">
        <v>121</v>
      </c>
      <c r="B42" s="110">
        <v>4</v>
      </c>
      <c r="C42" s="81" t="s">
        <v>255</v>
      </c>
      <c r="D42" s="78" t="s">
        <v>257</v>
      </c>
      <c r="E42" s="109" t="s">
        <v>128</v>
      </c>
      <c r="F42" s="82">
        <v>32</v>
      </c>
      <c r="G42" s="144">
        <v>0</v>
      </c>
      <c r="H42" s="142">
        <f t="shared" si="3"/>
        <v>0</v>
      </c>
      <c r="I42" s="24"/>
    </row>
    <row r="43" spans="1:9" s="49" customFormat="1" x14ac:dyDescent="0.35">
      <c r="A43" s="110" t="s">
        <v>121</v>
      </c>
      <c r="B43" s="110">
        <v>5</v>
      </c>
      <c r="C43" s="78" t="s">
        <v>129</v>
      </c>
      <c r="D43" s="78" t="s">
        <v>130</v>
      </c>
      <c r="E43" s="109" t="s">
        <v>128</v>
      </c>
      <c r="F43" s="83">
        <v>42</v>
      </c>
      <c r="G43" s="144">
        <v>0</v>
      </c>
      <c r="H43" s="142">
        <f t="shared" si="3"/>
        <v>0</v>
      </c>
      <c r="I43" s="24"/>
    </row>
    <row r="44" spans="1:9" s="49" customFormat="1" x14ac:dyDescent="0.35">
      <c r="A44" s="110" t="s">
        <v>121</v>
      </c>
      <c r="B44" s="110">
        <v>6</v>
      </c>
      <c r="C44" s="81" t="s">
        <v>131</v>
      </c>
      <c r="D44" s="78" t="s">
        <v>132</v>
      </c>
      <c r="E44" s="109" t="s">
        <v>133</v>
      </c>
      <c r="F44" s="83">
        <v>33</v>
      </c>
      <c r="G44" s="144">
        <v>0</v>
      </c>
      <c r="H44" s="142">
        <f t="shared" si="3"/>
        <v>0</v>
      </c>
      <c r="I44" s="24"/>
    </row>
    <row r="45" spans="1:9" s="49" customFormat="1" x14ac:dyDescent="0.35">
      <c r="A45" s="110" t="s">
        <v>121</v>
      </c>
      <c r="B45" s="110">
        <v>7</v>
      </c>
      <c r="C45" s="81" t="s">
        <v>134</v>
      </c>
      <c r="D45" s="78" t="s">
        <v>135</v>
      </c>
      <c r="E45" s="109" t="s">
        <v>133</v>
      </c>
      <c r="F45" s="83">
        <v>22</v>
      </c>
      <c r="G45" s="144">
        <v>0</v>
      </c>
      <c r="H45" s="142">
        <f t="shared" si="3"/>
        <v>0</v>
      </c>
      <c r="I45" s="24"/>
    </row>
    <row r="46" spans="1:9" s="49" customFormat="1" x14ac:dyDescent="0.35">
      <c r="A46" s="110" t="s">
        <v>121</v>
      </c>
      <c r="B46" s="110">
        <v>8</v>
      </c>
      <c r="C46" s="84" t="s">
        <v>136</v>
      </c>
      <c r="D46" s="85" t="s">
        <v>137</v>
      </c>
      <c r="E46" s="73" t="s">
        <v>133</v>
      </c>
      <c r="F46" s="82">
        <v>39</v>
      </c>
      <c r="G46" s="144">
        <v>0</v>
      </c>
      <c r="H46" s="142">
        <f t="shared" si="3"/>
        <v>0</v>
      </c>
      <c r="I46" s="24"/>
    </row>
    <row r="47" spans="1:9" s="49" customFormat="1" x14ac:dyDescent="0.35">
      <c r="A47" s="110" t="s">
        <v>121</v>
      </c>
      <c r="B47" s="110">
        <v>9</v>
      </c>
      <c r="C47" s="81" t="s">
        <v>122</v>
      </c>
      <c r="D47" s="78" t="s">
        <v>138</v>
      </c>
      <c r="E47" s="109" t="s">
        <v>124</v>
      </c>
      <c r="F47" s="86">
        <v>29</v>
      </c>
      <c r="G47" s="144">
        <v>0</v>
      </c>
      <c r="H47" s="142">
        <f t="shared" si="3"/>
        <v>0</v>
      </c>
      <c r="I47" s="24"/>
    </row>
    <row r="48" spans="1:9" s="49" customFormat="1" x14ac:dyDescent="0.35">
      <c r="A48" s="110" t="s">
        <v>121</v>
      </c>
      <c r="B48" s="110">
        <v>10</v>
      </c>
      <c r="C48" s="81" t="s">
        <v>125</v>
      </c>
      <c r="D48" s="87" t="s">
        <v>139</v>
      </c>
      <c r="E48" s="109" t="s">
        <v>127</v>
      </c>
      <c r="F48" s="82">
        <v>45</v>
      </c>
      <c r="G48" s="144">
        <v>0</v>
      </c>
      <c r="H48" s="142">
        <f t="shared" si="3"/>
        <v>0</v>
      </c>
      <c r="I48" s="24"/>
    </row>
    <row r="49" spans="1:17" s="11" customFormat="1" x14ac:dyDescent="0.35">
      <c r="A49" s="107" t="s">
        <v>14</v>
      </c>
      <c r="B49" s="107">
        <v>1</v>
      </c>
      <c r="C49" s="45" t="s">
        <v>28</v>
      </c>
      <c r="D49" s="43" t="s">
        <v>141</v>
      </c>
      <c r="E49" s="106" t="s">
        <v>27</v>
      </c>
      <c r="F49" s="44">
        <v>26.9</v>
      </c>
      <c r="G49" s="143">
        <v>0</v>
      </c>
      <c r="H49" s="141">
        <f>F49*G49</f>
        <v>0</v>
      </c>
      <c r="I49" s="24"/>
    </row>
    <row r="50" spans="1:17" s="11" customFormat="1" x14ac:dyDescent="0.35">
      <c r="A50" s="110" t="s">
        <v>14</v>
      </c>
      <c r="B50" s="110">
        <v>2</v>
      </c>
      <c r="C50" s="46" t="s">
        <v>142</v>
      </c>
      <c r="D50" s="47" t="s">
        <v>143</v>
      </c>
      <c r="E50" s="109" t="s">
        <v>26</v>
      </c>
      <c r="F50" s="72">
        <v>17.5</v>
      </c>
      <c r="G50" s="144">
        <v>0</v>
      </c>
      <c r="H50" s="142">
        <f>F50*G50</f>
        <v>0</v>
      </c>
      <c r="I50" s="24"/>
    </row>
    <row r="51" spans="1:17" s="11" customFormat="1" x14ac:dyDescent="0.35">
      <c r="A51" s="110" t="s">
        <v>14</v>
      </c>
      <c r="B51" s="110">
        <v>3</v>
      </c>
      <c r="C51" s="46" t="s">
        <v>144</v>
      </c>
      <c r="D51" s="47" t="s">
        <v>236</v>
      </c>
      <c r="E51" s="109" t="s">
        <v>27</v>
      </c>
      <c r="F51" s="72">
        <v>21.9</v>
      </c>
      <c r="G51" s="144">
        <v>0</v>
      </c>
      <c r="H51" s="142">
        <f t="shared" ref="H51:H58" si="4">F51*G51</f>
        <v>0</v>
      </c>
      <c r="I51" s="24"/>
    </row>
    <row r="52" spans="1:17" s="11" customFormat="1" x14ac:dyDescent="0.35">
      <c r="A52" s="110" t="s">
        <v>14</v>
      </c>
      <c r="B52" s="110">
        <v>4</v>
      </c>
      <c r="C52" s="46" t="s">
        <v>145</v>
      </c>
      <c r="D52" s="47" t="s">
        <v>146</v>
      </c>
      <c r="E52" s="109" t="s">
        <v>27</v>
      </c>
      <c r="F52" s="48">
        <v>19.899999999999999</v>
      </c>
      <c r="G52" s="144">
        <v>0</v>
      </c>
      <c r="H52" s="142">
        <f t="shared" si="4"/>
        <v>0</v>
      </c>
      <c r="I52" s="24"/>
    </row>
    <row r="53" spans="1:17" s="11" customFormat="1" x14ac:dyDescent="0.35">
      <c r="A53" s="110" t="s">
        <v>14</v>
      </c>
      <c r="B53" s="110">
        <v>5</v>
      </c>
      <c r="C53" s="46" t="s">
        <v>147</v>
      </c>
      <c r="D53" s="131" t="s">
        <v>258</v>
      </c>
      <c r="E53" s="128" t="s">
        <v>27</v>
      </c>
      <c r="F53" s="132">
        <v>33.9</v>
      </c>
      <c r="G53" s="144">
        <v>0</v>
      </c>
      <c r="H53" s="142">
        <f t="shared" si="4"/>
        <v>0</v>
      </c>
      <c r="I53" s="24"/>
    </row>
    <row r="54" spans="1:17" s="11" customFormat="1" x14ac:dyDescent="0.35">
      <c r="A54" s="110" t="s">
        <v>14</v>
      </c>
      <c r="B54" s="110">
        <v>6</v>
      </c>
      <c r="C54" s="46" t="s">
        <v>148</v>
      </c>
      <c r="D54" s="131" t="s">
        <v>259</v>
      </c>
      <c r="E54" s="128" t="s">
        <v>27</v>
      </c>
      <c r="F54" s="132">
        <v>28.9</v>
      </c>
      <c r="G54" s="144">
        <v>0</v>
      </c>
      <c r="H54" s="142">
        <f t="shared" si="4"/>
        <v>0</v>
      </c>
      <c r="I54" s="24"/>
    </row>
    <row r="55" spans="1:17" s="11" customFormat="1" x14ac:dyDescent="0.35">
      <c r="A55" s="110" t="s">
        <v>14</v>
      </c>
      <c r="B55" s="110">
        <v>7</v>
      </c>
      <c r="C55" s="46" t="s">
        <v>149</v>
      </c>
      <c r="D55" s="47" t="s">
        <v>150</v>
      </c>
      <c r="E55" s="109" t="s">
        <v>27</v>
      </c>
      <c r="F55" s="48">
        <v>27.9</v>
      </c>
      <c r="G55" s="144">
        <v>0</v>
      </c>
      <c r="H55" s="142">
        <f t="shared" si="4"/>
        <v>0</v>
      </c>
      <c r="I55" s="24"/>
    </row>
    <row r="56" spans="1:17" s="11" customFormat="1" x14ac:dyDescent="0.35">
      <c r="A56" s="110" t="s">
        <v>14</v>
      </c>
      <c r="B56" s="110">
        <v>8</v>
      </c>
      <c r="C56" s="46" t="s">
        <v>151</v>
      </c>
      <c r="D56" s="47" t="s">
        <v>152</v>
      </c>
      <c r="E56" s="109" t="s">
        <v>29</v>
      </c>
      <c r="F56" s="48">
        <v>27.5</v>
      </c>
      <c r="G56" s="144">
        <v>0</v>
      </c>
      <c r="H56" s="142">
        <f t="shared" si="4"/>
        <v>0</v>
      </c>
      <c r="I56" s="24"/>
    </row>
    <row r="57" spans="1:17" s="11" customFormat="1" x14ac:dyDescent="0.35">
      <c r="A57" s="110" t="s">
        <v>14</v>
      </c>
      <c r="B57" s="110">
        <v>9</v>
      </c>
      <c r="C57" s="46" t="s">
        <v>153</v>
      </c>
      <c r="D57" s="47" t="s">
        <v>154</v>
      </c>
      <c r="E57" s="109" t="s">
        <v>30</v>
      </c>
      <c r="F57" s="48">
        <v>19.899999999999999</v>
      </c>
      <c r="G57" s="144">
        <v>0</v>
      </c>
      <c r="H57" s="142">
        <f t="shared" si="4"/>
        <v>0</v>
      </c>
      <c r="I57" s="24"/>
    </row>
    <row r="58" spans="1:17" s="11" customFormat="1" x14ac:dyDescent="0.35">
      <c r="A58" s="129" t="s">
        <v>14</v>
      </c>
      <c r="B58" s="129">
        <v>10</v>
      </c>
      <c r="C58" s="99" t="s">
        <v>155</v>
      </c>
      <c r="D58" s="101" t="s">
        <v>156</v>
      </c>
      <c r="E58" s="130" t="s">
        <v>27</v>
      </c>
      <c r="F58" s="100">
        <v>49.9</v>
      </c>
      <c r="G58" s="144">
        <v>0</v>
      </c>
      <c r="H58" s="142">
        <f t="shared" si="4"/>
        <v>0</v>
      </c>
      <c r="I58" s="24"/>
    </row>
    <row r="59" spans="1:17" s="102" customFormat="1" x14ac:dyDescent="0.35">
      <c r="A59" s="107" t="s">
        <v>10</v>
      </c>
      <c r="B59" s="107">
        <v>1</v>
      </c>
      <c r="C59" s="90" t="s">
        <v>19</v>
      </c>
      <c r="D59" s="6" t="s">
        <v>157</v>
      </c>
      <c r="E59" s="106" t="s">
        <v>20</v>
      </c>
      <c r="F59" s="91">
        <v>22</v>
      </c>
      <c r="G59" s="143">
        <v>0</v>
      </c>
      <c r="H59" s="141">
        <f>F59*G59</f>
        <v>0</v>
      </c>
      <c r="I59" s="24"/>
      <c r="J59" s="123"/>
      <c r="K59" s="123"/>
      <c r="L59" s="124"/>
      <c r="M59" s="121"/>
      <c r="N59" s="88"/>
      <c r="O59" s="125"/>
      <c r="P59" s="126"/>
      <c r="Q59" s="24"/>
    </row>
    <row r="60" spans="1:17" s="102" customFormat="1" x14ac:dyDescent="0.35">
      <c r="A60" s="110" t="s">
        <v>10</v>
      </c>
      <c r="B60" s="110">
        <f t="shared" ref="B60" si="5">B59+1</f>
        <v>2</v>
      </c>
      <c r="C60" s="109" t="s">
        <v>158</v>
      </c>
      <c r="D60" s="109" t="s">
        <v>159</v>
      </c>
      <c r="E60" s="109" t="s">
        <v>160</v>
      </c>
      <c r="F60" s="3">
        <v>25</v>
      </c>
      <c r="G60" s="144">
        <v>0</v>
      </c>
      <c r="H60" s="142">
        <f>F60*G60</f>
        <v>0</v>
      </c>
      <c r="I60" s="24"/>
      <c r="J60" s="123"/>
      <c r="K60" s="123"/>
      <c r="L60" s="88"/>
      <c r="M60" s="88"/>
      <c r="N60" s="88"/>
      <c r="O60" s="122"/>
      <c r="P60" s="126"/>
      <c r="Q60" s="24"/>
    </row>
    <row r="61" spans="1:17" s="102" customFormat="1" x14ac:dyDescent="0.35">
      <c r="A61" s="110" t="s">
        <v>10</v>
      </c>
      <c r="B61" s="110">
        <v>3</v>
      </c>
      <c r="C61" s="92" t="s">
        <v>19</v>
      </c>
      <c r="D61" s="4" t="s">
        <v>161</v>
      </c>
      <c r="E61" s="109" t="s">
        <v>20</v>
      </c>
      <c r="F61" s="3">
        <v>24</v>
      </c>
      <c r="G61" s="144">
        <v>0</v>
      </c>
      <c r="H61" s="142">
        <f t="shared" ref="H61:H68" si="6">F61*G61</f>
        <v>0</v>
      </c>
      <c r="I61" s="24"/>
      <c r="J61" s="123"/>
      <c r="K61" s="123"/>
      <c r="L61" s="124"/>
      <c r="M61" s="121"/>
      <c r="N61" s="88"/>
      <c r="O61" s="125"/>
      <c r="P61" s="126"/>
      <c r="Q61" s="24"/>
    </row>
    <row r="62" spans="1:17" s="102" customFormat="1" x14ac:dyDescent="0.35">
      <c r="A62" s="110" t="s">
        <v>10</v>
      </c>
      <c r="B62" s="110">
        <v>4</v>
      </c>
      <c r="C62" s="92" t="s">
        <v>21</v>
      </c>
      <c r="D62" s="4" t="s">
        <v>22</v>
      </c>
      <c r="E62" s="109" t="s">
        <v>23</v>
      </c>
      <c r="F62" s="3">
        <v>19.5</v>
      </c>
      <c r="G62" s="144">
        <v>0</v>
      </c>
      <c r="H62" s="142">
        <f t="shared" si="6"/>
        <v>0</v>
      </c>
      <c r="I62" s="24"/>
      <c r="J62" s="123"/>
      <c r="K62" s="123"/>
      <c r="L62" s="88"/>
      <c r="M62" s="88"/>
      <c r="N62" s="88"/>
      <c r="O62" s="122"/>
      <c r="P62" s="126"/>
      <c r="Q62" s="24"/>
    </row>
    <row r="63" spans="1:17" s="49" customFormat="1" x14ac:dyDescent="0.35">
      <c r="A63" s="110" t="s">
        <v>10</v>
      </c>
      <c r="B63" s="110">
        <v>5</v>
      </c>
      <c r="C63" s="92" t="s">
        <v>17</v>
      </c>
      <c r="D63" s="4" t="s">
        <v>24</v>
      </c>
      <c r="E63" s="109" t="s">
        <v>18</v>
      </c>
      <c r="F63" s="3">
        <v>25</v>
      </c>
      <c r="G63" s="144">
        <v>0</v>
      </c>
      <c r="H63" s="142">
        <f t="shared" si="6"/>
        <v>0</v>
      </c>
      <c r="I63" s="24"/>
    </row>
    <row r="64" spans="1:17" s="49" customFormat="1" x14ac:dyDescent="0.35">
      <c r="A64" s="110" t="s">
        <v>10</v>
      </c>
      <c r="B64" s="110">
        <v>6</v>
      </c>
      <c r="C64" s="92" t="s">
        <v>19</v>
      </c>
      <c r="D64" s="4" t="s">
        <v>25</v>
      </c>
      <c r="E64" s="109" t="s">
        <v>20</v>
      </c>
      <c r="F64" s="3">
        <v>26</v>
      </c>
      <c r="G64" s="144">
        <v>0</v>
      </c>
      <c r="H64" s="142">
        <f t="shared" si="6"/>
        <v>0</v>
      </c>
      <c r="I64" s="24"/>
    </row>
    <row r="65" spans="1:10" s="49" customFormat="1" x14ac:dyDescent="0.35">
      <c r="A65" s="110" t="s">
        <v>10</v>
      </c>
      <c r="B65" s="110">
        <v>7</v>
      </c>
      <c r="C65" s="92" t="s">
        <v>162</v>
      </c>
      <c r="D65" s="4" t="s">
        <v>163</v>
      </c>
      <c r="E65" s="109" t="s">
        <v>164</v>
      </c>
      <c r="F65" s="3">
        <v>27</v>
      </c>
      <c r="G65" s="144">
        <v>0</v>
      </c>
      <c r="H65" s="142">
        <f t="shared" si="6"/>
        <v>0</v>
      </c>
      <c r="I65" s="24"/>
    </row>
    <row r="66" spans="1:10" s="49" customFormat="1" x14ac:dyDescent="0.35">
      <c r="A66" s="110" t="s">
        <v>10</v>
      </c>
      <c r="B66" s="110">
        <v>8</v>
      </c>
      <c r="C66" s="93" t="s">
        <v>21</v>
      </c>
      <c r="D66" s="2" t="s">
        <v>165</v>
      </c>
      <c r="E66" s="109" t="s">
        <v>23</v>
      </c>
      <c r="F66" s="94">
        <v>26</v>
      </c>
      <c r="G66" s="144">
        <v>0</v>
      </c>
      <c r="H66" s="142">
        <f t="shared" si="6"/>
        <v>0</v>
      </c>
      <c r="I66" s="24"/>
    </row>
    <row r="67" spans="1:10" s="49" customFormat="1" x14ac:dyDescent="0.35">
      <c r="A67" s="110" t="s">
        <v>10</v>
      </c>
      <c r="B67" s="110">
        <v>9</v>
      </c>
      <c r="C67" s="95" t="s">
        <v>21</v>
      </c>
      <c r="D67" s="4" t="s">
        <v>221</v>
      </c>
      <c r="E67" s="109" t="s">
        <v>23</v>
      </c>
      <c r="F67" s="3">
        <v>22</v>
      </c>
      <c r="G67" s="144">
        <v>0</v>
      </c>
      <c r="H67" s="142">
        <f t="shared" si="6"/>
        <v>0</v>
      </c>
      <c r="I67" s="24"/>
    </row>
    <row r="68" spans="1:10" s="49" customFormat="1" x14ac:dyDescent="0.35">
      <c r="A68" s="110" t="s">
        <v>10</v>
      </c>
      <c r="B68" s="110">
        <v>10</v>
      </c>
      <c r="C68" s="92" t="s">
        <v>17</v>
      </c>
      <c r="D68" s="4" t="s">
        <v>166</v>
      </c>
      <c r="E68" s="109" t="s">
        <v>18</v>
      </c>
      <c r="F68" s="3">
        <v>26</v>
      </c>
      <c r="G68" s="144">
        <v>0</v>
      </c>
      <c r="H68" s="142">
        <f t="shared" si="6"/>
        <v>0</v>
      </c>
      <c r="I68" s="24"/>
    </row>
    <row r="69" spans="1:10" s="49" customFormat="1" x14ac:dyDescent="0.35">
      <c r="A69" s="34" t="s">
        <v>16</v>
      </c>
      <c r="B69" s="34">
        <v>1</v>
      </c>
      <c r="C69" s="61" t="s">
        <v>70</v>
      </c>
      <c r="D69" s="35" t="s">
        <v>71</v>
      </c>
      <c r="E69" s="36" t="s">
        <v>72</v>
      </c>
      <c r="F69" s="37">
        <v>16.5</v>
      </c>
      <c r="G69" s="143">
        <v>0</v>
      </c>
      <c r="H69" s="141">
        <f>F69*G69</f>
        <v>0</v>
      </c>
      <c r="I69" s="24"/>
    </row>
    <row r="70" spans="1:10" s="49" customFormat="1" x14ac:dyDescent="0.35">
      <c r="A70" s="33" t="s">
        <v>16</v>
      </c>
      <c r="B70" s="63">
        <v>2</v>
      </c>
      <c r="C70" s="30" t="s">
        <v>74</v>
      </c>
      <c r="D70" s="32" t="s">
        <v>75</v>
      </c>
      <c r="E70" s="62" t="s">
        <v>73</v>
      </c>
      <c r="F70" s="31">
        <v>19</v>
      </c>
      <c r="G70" s="144">
        <v>0</v>
      </c>
      <c r="H70" s="142">
        <f>F70*G70</f>
        <v>0</v>
      </c>
      <c r="I70" s="24"/>
    </row>
    <row r="71" spans="1:10" s="49" customFormat="1" x14ac:dyDescent="0.35">
      <c r="A71" s="33" t="s">
        <v>16</v>
      </c>
      <c r="B71" s="63">
        <v>3</v>
      </c>
      <c r="C71" s="30" t="s">
        <v>76</v>
      </c>
      <c r="D71" s="32" t="s">
        <v>86</v>
      </c>
      <c r="E71" s="62" t="s">
        <v>77</v>
      </c>
      <c r="F71" s="31">
        <v>22.5</v>
      </c>
      <c r="G71" s="144">
        <v>0</v>
      </c>
      <c r="H71" s="142">
        <f t="shared" ref="H71:H78" si="7">F71*G71</f>
        <v>0</v>
      </c>
      <c r="I71" s="24"/>
    </row>
    <row r="72" spans="1:10" s="49" customFormat="1" x14ac:dyDescent="0.35">
      <c r="A72" s="33" t="s">
        <v>16</v>
      </c>
      <c r="B72" s="63">
        <v>4</v>
      </c>
      <c r="C72" s="30" t="s">
        <v>74</v>
      </c>
      <c r="D72" s="32" t="s">
        <v>87</v>
      </c>
      <c r="E72" s="62" t="s">
        <v>73</v>
      </c>
      <c r="F72" s="31">
        <v>24.5</v>
      </c>
      <c r="G72" s="144">
        <v>0</v>
      </c>
      <c r="H72" s="142">
        <f t="shared" si="7"/>
        <v>0</v>
      </c>
      <c r="I72" s="24"/>
    </row>
    <row r="73" spans="1:10" s="49" customFormat="1" x14ac:dyDescent="0.35">
      <c r="A73" s="33" t="s">
        <v>16</v>
      </c>
      <c r="B73" s="63">
        <v>5</v>
      </c>
      <c r="C73" s="30" t="s">
        <v>78</v>
      </c>
      <c r="D73" s="32" t="s">
        <v>79</v>
      </c>
      <c r="E73" s="62" t="s">
        <v>73</v>
      </c>
      <c r="F73" s="31">
        <v>26.5</v>
      </c>
      <c r="G73" s="144">
        <v>0</v>
      </c>
      <c r="H73" s="142">
        <f t="shared" si="7"/>
        <v>0</v>
      </c>
      <c r="I73" s="24"/>
    </row>
    <row r="74" spans="1:10" s="49" customFormat="1" ht="14.5" customHeight="1" x14ac:dyDescent="0.35">
      <c r="A74" s="33" t="s">
        <v>16</v>
      </c>
      <c r="B74" s="63">
        <v>6</v>
      </c>
      <c r="C74" s="30" t="s">
        <v>70</v>
      </c>
      <c r="D74" s="32" t="s">
        <v>235</v>
      </c>
      <c r="E74" s="62" t="s">
        <v>73</v>
      </c>
      <c r="F74" s="31">
        <v>26.5</v>
      </c>
      <c r="G74" s="144">
        <v>0</v>
      </c>
      <c r="H74" s="142">
        <f t="shared" si="7"/>
        <v>0</v>
      </c>
      <c r="I74" s="24"/>
    </row>
    <row r="75" spans="1:10" s="49" customFormat="1" x14ac:dyDescent="0.35">
      <c r="A75" s="33" t="s">
        <v>16</v>
      </c>
      <c r="B75" s="63">
        <v>7</v>
      </c>
      <c r="C75" s="30" t="s">
        <v>80</v>
      </c>
      <c r="D75" s="32" t="s">
        <v>81</v>
      </c>
      <c r="E75" s="62" t="s">
        <v>73</v>
      </c>
      <c r="F75" s="31">
        <v>29</v>
      </c>
      <c r="G75" s="144">
        <v>0</v>
      </c>
      <c r="H75" s="142">
        <f t="shared" si="7"/>
        <v>0</v>
      </c>
      <c r="I75" s="24"/>
    </row>
    <row r="76" spans="1:10" s="49" customFormat="1" ht="14.5" customHeight="1" x14ac:dyDescent="0.5">
      <c r="A76" s="33" t="s">
        <v>16</v>
      </c>
      <c r="B76" s="63">
        <v>8</v>
      </c>
      <c r="C76" s="30" t="s">
        <v>82</v>
      </c>
      <c r="D76" s="32" t="s">
        <v>88</v>
      </c>
      <c r="E76" s="62" t="s">
        <v>83</v>
      </c>
      <c r="F76" s="31">
        <v>29</v>
      </c>
      <c r="G76" s="144">
        <v>0</v>
      </c>
      <c r="H76" s="142">
        <f t="shared" si="7"/>
        <v>0</v>
      </c>
      <c r="I76" s="24"/>
      <c r="J76" s="69"/>
    </row>
    <row r="77" spans="1:10" s="49" customFormat="1" x14ac:dyDescent="0.35">
      <c r="A77" s="33" t="s">
        <v>16</v>
      </c>
      <c r="B77" s="63">
        <v>9</v>
      </c>
      <c r="C77" s="30" t="s">
        <v>80</v>
      </c>
      <c r="D77" s="32" t="s">
        <v>84</v>
      </c>
      <c r="E77" s="62" t="s">
        <v>73</v>
      </c>
      <c r="F77" s="31">
        <v>39</v>
      </c>
      <c r="G77" s="144">
        <v>0</v>
      </c>
      <c r="H77" s="142">
        <f t="shared" si="7"/>
        <v>0</v>
      </c>
      <c r="I77" s="24"/>
    </row>
    <row r="78" spans="1:10" s="49" customFormat="1" x14ac:dyDescent="0.35">
      <c r="A78" s="33" t="s">
        <v>16</v>
      </c>
      <c r="B78" s="63">
        <v>10</v>
      </c>
      <c r="C78" s="30" t="s">
        <v>234</v>
      </c>
      <c r="D78" s="32" t="s">
        <v>85</v>
      </c>
      <c r="E78" s="62" t="s">
        <v>73</v>
      </c>
      <c r="F78" s="31">
        <v>50</v>
      </c>
      <c r="G78" s="144">
        <v>0</v>
      </c>
      <c r="H78" s="142">
        <f t="shared" si="7"/>
        <v>0</v>
      </c>
      <c r="I78" s="24"/>
    </row>
    <row r="79" spans="1:10" s="10" customFormat="1" x14ac:dyDescent="0.35">
      <c r="A79" s="145" t="s">
        <v>15</v>
      </c>
      <c r="B79" s="145">
        <v>1</v>
      </c>
      <c r="C79" s="146" t="s">
        <v>167</v>
      </c>
      <c r="D79" s="147" t="s">
        <v>168</v>
      </c>
      <c r="E79" s="148" t="s">
        <v>67</v>
      </c>
      <c r="F79" s="149">
        <v>19</v>
      </c>
      <c r="G79" s="143">
        <v>0</v>
      </c>
      <c r="H79" s="141">
        <f>F79*G79</f>
        <v>0</v>
      </c>
      <c r="I79" s="24"/>
    </row>
    <row r="80" spans="1:10" s="10" customFormat="1" x14ac:dyDescent="0.35">
      <c r="A80" s="150" t="s">
        <v>15</v>
      </c>
      <c r="B80" s="151">
        <v>2</v>
      </c>
      <c r="C80" s="152" t="s">
        <v>167</v>
      </c>
      <c r="D80" s="153" t="s">
        <v>169</v>
      </c>
      <c r="E80" s="154" t="s">
        <v>67</v>
      </c>
      <c r="F80" s="155">
        <v>15</v>
      </c>
      <c r="G80" s="144">
        <v>0</v>
      </c>
      <c r="H80" s="142">
        <f>F80*G80</f>
        <v>0</v>
      </c>
      <c r="I80" s="24"/>
    </row>
    <row r="81" spans="1:9" s="11" customFormat="1" x14ac:dyDescent="0.35">
      <c r="A81" s="150" t="s">
        <v>15</v>
      </c>
      <c r="B81" s="151">
        <v>3</v>
      </c>
      <c r="C81" s="152" t="s">
        <v>167</v>
      </c>
      <c r="D81" s="153" t="s">
        <v>170</v>
      </c>
      <c r="E81" s="154" t="s">
        <v>67</v>
      </c>
      <c r="F81" s="155">
        <v>19</v>
      </c>
      <c r="G81" s="144">
        <v>0</v>
      </c>
      <c r="H81" s="142">
        <f t="shared" ref="H81:H88" si="8">F81*G81</f>
        <v>0</v>
      </c>
      <c r="I81" s="24"/>
    </row>
    <row r="82" spans="1:9" s="11" customFormat="1" x14ac:dyDescent="0.35">
      <c r="A82" s="150" t="s">
        <v>15</v>
      </c>
      <c r="B82" s="151">
        <v>4</v>
      </c>
      <c r="C82" s="152" t="s">
        <v>171</v>
      </c>
      <c r="D82" s="153" t="s">
        <v>260</v>
      </c>
      <c r="E82" s="154" t="s">
        <v>67</v>
      </c>
      <c r="F82" s="155">
        <v>21.5</v>
      </c>
      <c r="G82" s="144">
        <v>0</v>
      </c>
      <c r="H82" s="142">
        <f t="shared" si="8"/>
        <v>0</v>
      </c>
      <c r="I82" s="24"/>
    </row>
    <row r="83" spans="1:9" s="11" customFormat="1" x14ac:dyDescent="0.35">
      <c r="A83" s="150" t="s">
        <v>15</v>
      </c>
      <c r="B83" s="151">
        <v>5</v>
      </c>
      <c r="C83" s="152" t="s">
        <v>171</v>
      </c>
      <c r="D83" s="153" t="s">
        <v>172</v>
      </c>
      <c r="E83" s="154" t="s">
        <v>67</v>
      </c>
      <c r="F83" s="155">
        <v>21.5</v>
      </c>
      <c r="G83" s="144">
        <v>0</v>
      </c>
      <c r="H83" s="142">
        <f t="shared" si="8"/>
        <v>0</v>
      </c>
      <c r="I83" s="24"/>
    </row>
    <row r="84" spans="1:9" s="11" customFormat="1" x14ac:dyDescent="0.35">
      <c r="A84" s="150" t="s">
        <v>15</v>
      </c>
      <c r="B84" s="151">
        <v>6</v>
      </c>
      <c r="C84" s="152" t="s">
        <v>261</v>
      </c>
      <c r="D84" s="153" t="s">
        <v>262</v>
      </c>
      <c r="E84" s="154" t="s">
        <v>67</v>
      </c>
      <c r="F84" s="155">
        <v>29.5</v>
      </c>
      <c r="G84" s="144">
        <v>0</v>
      </c>
      <c r="H84" s="142">
        <f t="shared" si="8"/>
        <v>0</v>
      </c>
      <c r="I84" s="24"/>
    </row>
    <row r="85" spans="1:9" s="11" customFormat="1" x14ac:dyDescent="0.35">
      <c r="A85" s="150" t="s">
        <v>15</v>
      </c>
      <c r="B85" s="151">
        <v>7</v>
      </c>
      <c r="C85" s="152" t="s">
        <v>173</v>
      </c>
      <c r="D85" s="153" t="s">
        <v>174</v>
      </c>
      <c r="E85" s="154" t="s">
        <v>67</v>
      </c>
      <c r="F85" s="155">
        <v>27.5</v>
      </c>
      <c r="G85" s="144">
        <v>0</v>
      </c>
      <c r="H85" s="142">
        <f t="shared" si="8"/>
        <v>0</v>
      </c>
      <c r="I85" s="24"/>
    </row>
    <row r="86" spans="1:9" s="11" customFormat="1" x14ac:dyDescent="0.35">
      <c r="A86" s="150" t="s">
        <v>15</v>
      </c>
      <c r="B86" s="151">
        <v>8</v>
      </c>
      <c r="C86" s="152" t="s">
        <v>173</v>
      </c>
      <c r="D86" s="153" t="s">
        <v>175</v>
      </c>
      <c r="E86" s="154" t="s">
        <v>67</v>
      </c>
      <c r="F86" s="155">
        <v>27.5</v>
      </c>
      <c r="G86" s="144">
        <v>0</v>
      </c>
      <c r="H86" s="142">
        <f t="shared" si="8"/>
        <v>0</v>
      </c>
      <c r="I86" s="24"/>
    </row>
    <row r="87" spans="1:9" s="11" customFormat="1" x14ac:dyDescent="0.35">
      <c r="A87" s="150" t="s">
        <v>68</v>
      </c>
      <c r="B87" s="151">
        <v>9</v>
      </c>
      <c r="C87" s="152" t="s">
        <v>176</v>
      </c>
      <c r="D87" s="153" t="s">
        <v>177</v>
      </c>
      <c r="E87" s="154" t="s">
        <v>69</v>
      </c>
      <c r="F87" s="155">
        <v>19.5</v>
      </c>
      <c r="G87" s="144">
        <v>0</v>
      </c>
      <c r="H87" s="142">
        <f t="shared" si="8"/>
        <v>0</v>
      </c>
      <c r="I87" s="24"/>
    </row>
    <row r="88" spans="1:9" s="11" customFormat="1" x14ac:dyDescent="0.35">
      <c r="A88" s="150" t="s">
        <v>68</v>
      </c>
      <c r="B88" s="151">
        <v>10</v>
      </c>
      <c r="C88" s="152" t="s">
        <v>176</v>
      </c>
      <c r="D88" s="153" t="s">
        <v>178</v>
      </c>
      <c r="E88" s="154" t="s">
        <v>69</v>
      </c>
      <c r="F88" s="155">
        <v>24.5</v>
      </c>
      <c r="G88" s="144">
        <v>0</v>
      </c>
      <c r="H88" s="142">
        <f t="shared" si="8"/>
        <v>0</v>
      </c>
      <c r="I88" s="24"/>
    </row>
    <row r="89" spans="1:9" s="102" customFormat="1" x14ac:dyDescent="0.35">
      <c r="A89" s="133" t="s">
        <v>214</v>
      </c>
      <c r="B89" s="133">
        <v>1</v>
      </c>
      <c r="C89" s="135" t="s">
        <v>237</v>
      </c>
      <c r="D89" s="135" t="s">
        <v>238</v>
      </c>
      <c r="E89" s="135" t="s">
        <v>215</v>
      </c>
      <c r="F89" s="136">
        <v>16.5</v>
      </c>
      <c r="G89" s="143">
        <v>0</v>
      </c>
      <c r="H89" s="141">
        <f>F89*G89</f>
        <v>0</v>
      </c>
      <c r="I89" s="24"/>
    </row>
    <row r="90" spans="1:9" s="102" customFormat="1" x14ac:dyDescent="0.35">
      <c r="A90" s="134" t="s">
        <v>214</v>
      </c>
      <c r="B90" s="134">
        <v>2</v>
      </c>
      <c r="C90" s="137" t="s">
        <v>239</v>
      </c>
      <c r="D90" s="137" t="s">
        <v>240</v>
      </c>
      <c r="E90" s="137" t="s">
        <v>217</v>
      </c>
      <c r="F90" s="138">
        <v>19.5</v>
      </c>
      <c r="G90" s="144">
        <v>0</v>
      </c>
      <c r="H90" s="142">
        <f>F90*G90</f>
        <v>0</v>
      </c>
      <c r="I90" s="24"/>
    </row>
    <row r="91" spans="1:9" s="102" customFormat="1" x14ac:dyDescent="0.35">
      <c r="A91" s="134" t="s">
        <v>214</v>
      </c>
      <c r="B91" s="134">
        <v>3</v>
      </c>
      <c r="C91" s="137" t="s">
        <v>241</v>
      </c>
      <c r="D91" s="137" t="s">
        <v>242</v>
      </c>
      <c r="E91" s="137" t="s">
        <v>219</v>
      </c>
      <c r="F91" s="138">
        <v>22.5</v>
      </c>
      <c r="G91" s="144">
        <v>0</v>
      </c>
      <c r="H91" s="142">
        <f t="shared" ref="H91:H98" si="9">F91*G91</f>
        <v>0</v>
      </c>
      <c r="I91" s="24"/>
    </row>
    <row r="92" spans="1:9" s="102" customFormat="1" x14ac:dyDescent="0.35">
      <c r="A92" s="134" t="s">
        <v>214</v>
      </c>
      <c r="B92" s="134">
        <v>4</v>
      </c>
      <c r="C92" s="137" t="s">
        <v>243</v>
      </c>
      <c r="D92" s="137" t="s">
        <v>244</v>
      </c>
      <c r="E92" s="137" t="s">
        <v>216</v>
      </c>
      <c r="F92" s="138">
        <v>19.5</v>
      </c>
      <c r="G92" s="144">
        <v>0</v>
      </c>
      <c r="H92" s="142">
        <f t="shared" si="9"/>
        <v>0</v>
      </c>
      <c r="I92" s="24"/>
    </row>
    <row r="93" spans="1:9" s="102" customFormat="1" x14ac:dyDescent="0.35">
      <c r="A93" s="134" t="s">
        <v>214</v>
      </c>
      <c r="B93" s="134">
        <v>5</v>
      </c>
      <c r="C93" s="137" t="s">
        <v>245</v>
      </c>
      <c r="D93" s="137" t="s">
        <v>246</v>
      </c>
      <c r="E93" s="137" t="s">
        <v>218</v>
      </c>
      <c r="F93" s="138">
        <v>19.5</v>
      </c>
      <c r="G93" s="144">
        <v>0</v>
      </c>
      <c r="H93" s="142">
        <f t="shared" si="9"/>
        <v>0</v>
      </c>
      <c r="I93" s="24"/>
    </row>
    <row r="94" spans="1:9" s="102" customFormat="1" x14ac:dyDescent="0.35">
      <c r="A94" s="134" t="s">
        <v>214</v>
      </c>
      <c r="B94" s="134">
        <v>6</v>
      </c>
      <c r="C94" s="137" t="s">
        <v>241</v>
      </c>
      <c r="D94" s="137" t="s">
        <v>247</v>
      </c>
      <c r="E94" s="137" t="s">
        <v>219</v>
      </c>
      <c r="F94" s="138">
        <v>25.5</v>
      </c>
      <c r="G94" s="144">
        <v>0</v>
      </c>
      <c r="H94" s="142">
        <f t="shared" si="9"/>
        <v>0</v>
      </c>
      <c r="I94" s="24"/>
    </row>
    <row r="95" spans="1:9" s="102" customFormat="1" x14ac:dyDescent="0.35">
      <c r="A95" s="134" t="s">
        <v>214</v>
      </c>
      <c r="B95" s="134">
        <v>7</v>
      </c>
      <c r="C95" s="137" t="s">
        <v>248</v>
      </c>
      <c r="D95" s="137" t="s">
        <v>249</v>
      </c>
      <c r="E95" s="137" t="s">
        <v>218</v>
      </c>
      <c r="F95" s="138">
        <v>19.5</v>
      </c>
      <c r="G95" s="144">
        <v>0</v>
      </c>
      <c r="H95" s="142">
        <f t="shared" si="9"/>
        <v>0</v>
      </c>
      <c r="I95" s="24"/>
    </row>
    <row r="96" spans="1:9" s="102" customFormat="1" x14ac:dyDescent="0.35">
      <c r="A96" s="134" t="s">
        <v>214</v>
      </c>
      <c r="B96" s="134">
        <v>8</v>
      </c>
      <c r="C96" s="137" t="s">
        <v>245</v>
      </c>
      <c r="D96" s="137" t="s">
        <v>250</v>
      </c>
      <c r="E96" s="137" t="s">
        <v>218</v>
      </c>
      <c r="F96" s="138">
        <v>19.5</v>
      </c>
      <c r="G96" s="144">
        <v>0</v>
      </c>
      <c r="H96" s="142">
        <f t="shared" si="9"/>
        <v>0</v>
      </c>
      <c r="I96" s="24"/>
    </row>
    <row r="97" spans="1:9" s="102" customFormat="1" x14ac:dyDescent="0.35">
      <c r="A97" s="134" t="s">
        <v>214</v>
      </c>
      <c r="B97" s="134">
        <v>9</v>
      </c>
      <c r="C97" s="137" t="s">
        <v>245</v>
      </c>
      <c r="D97" s="137" t="s">
        <v>251</v>
      </c>
      <c r="E97" s="137" t="s">
        <v>218</v>
      </c>
      <c r="F97" s="138">
        <v>36</v>
      </c>
      <c r="G97" s="144">
        <v>0</v>
      </c>
      <c r="H97" s="142">
        <f t="shared" si="9"/>
        <v>0</v>
      </c>
      <c r="I97" s="24"/>
    </row>
    <row r="98" spans="1:9" s="102" customFormat="1" x14ac:dyDescent="0.35">
      <c r="A98" s="134" t="s">
        <v>214</v>
      </c>
      <c r="B98" s="134">
        <v>10</v>
      </c>
      <c r="C98" s="139" t="s">
        <v>252</v>
      </c>
      <c r="D98" s="139" t="s">
        <v>253</v>
      </c>
      <c r="E98" s="139" t="s">
        <v>220</v>
      </c>
      <c r="F98" s="140">
        <v>25</v>
      </c>
      <c r="G98" s="144">
        <v>0</v>
      </c>
      <c r="H98" s="142">
        <f t="shared" si="9"/>
        <v>0</v>
      </c>
      <c r="I98" s="24"/>
    </row>
    <row r="99" spans="1:9" s="11" customFormat="1" x14ac:dyDescent="0.35">
      <c r="A99" s="107" t="s">
        <v>4</v>
      </c>
      <c r="B99" s="119">
        <v>1</v>
      </c>
      <c r="C99" s="5" t="s">
        <v>33</v>
      </c>
      <c r="D99" s="6" t="s">
        <v>97</v>
      </c>
      <c r="E99" s="106" t="s">
        <v>34</v>
      </c>
      <c r="F99" s="7">
        <v>27</v>
      </c>
      <c r="G99" s="143">
        <v>0</v>
      </c>
      <c r="H99" s="141">
        <f>F99*G99</f>
        <v>0</v>
      </c>
      <c r="I99" s="24"/>
    </row>
    <row r="100" spans="1:9" s="11" customFormat="1" x14ac:dyDescent="0.35">
      <c r="A100" s="110" t="s">
        <v>4</v>
      </c>
      <c r="B100" s="120">
        <v>2</v>
      </c>
      <c r="C100" s="9" t="s">
        <v>31</v>
      </c>
      <c r="D100" s="2" t="s">
        <v>89</v>
      </c>
      <c r="E100" s="109" t="s">
        <v>32</v>
      </c>
      <c r="F100" s="38">
        <v>26</v>
      </c>
      <c r="G100" s="144">
        <v>0</v>
      </c>
      <c r="H100" s="142">
        <f>F100*G100</f>
        <v>0</v>
      </c>
      <c r="I100" s="24"/>
    </row>
    <row r="101" spans="1:9" s="10" customFormat="1" x14ac:dyDescent="0.35">
      <c r="A101" s="110" t="s">
        <v>4</v>
      </c>
      <c r="B101" s="120">
        <v>3</v>
      </c>
      <c r="C101" s="1" t="s">
        <v>179</v>
      </c>
      <c r="D101" s="4" t="s">
        <v>180</v>
      </c>
      <c r="E101" s="109" t="s">
        <v>41</v>
      </c>
      <c r="F101" s="3">
        <v>23</v>
      </c>
      <c r="G101" s="144">
        <v>0</v>
      </c>
      <c r="H101" s="142">
        <f t="shared" ref="H101:H108" si="10">F101*G101</f>
        <v>0</v>
      </c>
      <c r="I101" s="24"/>
    </row>
    <row r="102" spans="1:9" s="10" customFormat="1" x14ac:dyDescent="0.35">
      <c r="A102" s="110" t="s">
        <v>4</v>
      </c>
      <c r="B102" s="120">
        <v>4</v>
      </c>
      <c r="C102" s="1" t="s">
        <v>37</v>
      </c>
      <c r="D102" s="4" t="s">
        <v>91</v>
      </c>
      <c r="E102" s="109" t="s">
        <v>38</v>
      </c>
      <c r="F102" s="3">
        <v>27</v>
      </c>
      <c r="G102" s="144">
        <v>0</v>
      </c>
      <c r="H102" s="142">
        <f t="shared" si="10"/>
        <v>0</v>
      </c>
      <c r="I102" s="24"/>
    </row>
    <row r="103" spans="1:9" s="10" customFormat="1" x14ac:dyDescent="0.35">
      <c r="A103" s="110" t="s">
        <v>4</v>
      </c>
      <c r="B103" s="120">
        <v>5</v>
      </c>
      <c r="C103" s="96" t="s">
        <v>181</v>
      </c>
      <c r="D103" s="98" t="s">
        <v>213</v>
      </c>
      <c r="E103" s="109" t="s">
        <v>263</v>
      </c>
      <c r="F103" s="97">
        <v>27</v>
      </c>
      <c r="G103" s="144">
        <v>0</v>
      </c>
      <c r="H103" s="142">
        <f t="shared" si="10"/>
        <v>0</v>
      </c>
      <c r="I103" s="24"/>
    </row>
    <row r="104" spans="1:9" s="10" customFormat="1" x14ac:dyDescent="0.35">
      <c r="A104" s="110" t="s">
        <v>4</v>
      </c>
      <c r="B104" s="120">
        <v>6</v>
      </c>
      <c r="C104" s="1" t="s">
        <v>39</v>
      </c>
      <c r="D104" s="4" t="s">
        <v>182</v>
      </c>
      <c r="E104" s="109" t="s">
        <v>40</v>
      </c>
      <c r="F104" s="3">
        <v>33</v>
      </c>
      <c r="G104" s="144">
        <v>0</v>
      </c>
      <c r="H104" s="142">
        <f t="shared" si="10"/>
        <v>0</v>
      </c>
      <c r="I104" s="24"/>
    </row>
    <row r="105" spans="1:9" s="10" customFormat="1" x14ac:dyDescent="0.35">
      <c r="A105" s="110" t="s">
        <v>4</v>
      </c>
      <c r="B105" s="120">
        <v>7</v>
      </c>
      <c r="C105" s="1" t="s">
        <v>35</v>
      </c>
      <c r="D105" s="4" t="s">
        <v>212</v>
      </c>
      <c r="E105" s="109" t="s">
        <v>263</v>
      </c>
      <c r="F105" s="3">
        <v>27</v>
      </c>
      <c r="G105" s="144">
        <v>0</v>
      </c>
      <c r="H105" s="142">
        <f t="shared" si="10"/>
        <v>0</v>
      </c>
      <c r="I105" s="24"/>
    </row>
    <row r="106" spans="1:9" s="10" customFormat="1" x14ac:dyDescent="0.35">
      <c r="A106" s="110" t="s">
        <v>4</v>
      </c>
      <c r="B106" s="120">
        <v>8</v>
      </c>
      <c r="C106" s="1" t="s">
        <v>36</v>
      </c>
      <c r="D106" s="4" t="s">
        <v>90</v>
      </c>
      <c r="E106" s="109" t="s">
        <v>264</v>
      </c>
      <c r="F106" s="3">
        <v>32</v>
      </c>
      <c r="G106" s="144">
        <v>0</v>
      </c>
      <c r="H106" s="142">
        <f t="shared" si="10"/>
        <v>0</v>
      </c>
      <c r="I106" s="24"/>
    </row>
    <row r="107" spans="1:9" s="10" customFormat="1" x14ac:dyDescent="0.35">
      <c r="A107" s="110" t="s">
        <v>4</v>
      </c>
      <c r="B107" s="120">
        <v>9</v>
      </c>
      <c r="C107" s="1" t="s">
        <v>39</v>
      </c>
      <c r="D107" s="4" t="s">
        <v>92</v>
      </c>
      <c r="E107" s="109" t="s">
        <v>40</v>
      </c>
      <c r="F107" s="3">
        <v>33</v>
      </c>
      <c r="G107" s="144">
        <v>0</v>
      </c>
      <c r="H107" s="142">
        <f t="shared" si="10"/>
        <v>0</v>
      </c>
      <c r="I107" s="24"/>
    </row>
    <row r="108" spans="1:9" s="10" customFormat="1" x14ac:dyDescent="0.35">
      <c r="A108" s="134" t="s">
        <v>4</v>
      </c>
      <c r="B108" s="151">
        <v>10</v>
      </c>
      <c r="C108" s="1" t="s">
        <v>42</v>
      </c>
      <c r="D108" s="4" t="s">
        <v>93</v>
      </c>
      <c r="E108" s="109" t="s">
        <v>34</v>
      </c>
      <c r="F108" s="3">
        <v>49</v>
      </c>
      <c r="G108" s="144">
        <v>0</v>
      </c>
      <c r="H108" s="142">
        <f t="shared" si="10"/>
        <v>0</v>
      </c>
      <c r="I108" s="24"/>
    </row>
    <row r="109" spans="1:9" s="49" customFormat="1" ht="15" thickBot="1" x14ac:dyDescent="0.4">
      <c r="A109" s="66"/>
      <c r="B109" s="66"/>
      <c r="C109" s="89"/>
      <c r="D109" s="67"/>
      <c r="E109" s="50"/>
      <c r="F109" s="68"/>
      <c r="G109" s="116"/>
      <c r="H109" s="58"/>
      <c r="I109" s="24"/>
    </row>
    <row r="110" spans="1:9" s="10" customFormat="1" x14ac:dyDescent="0.35">
      <c r="A110" s="19" t="s">
        <v>12</v>
      </c>
      <c r="B110" s="20"/>
      <c r="C110" s="20"/>
      <c r="D110" s="20"/>
      <c r="E110" s="20"/>
      <c r="F110" s="20"/>
      <c r="G110" s="157">
        <f>SUM(G9:G108)</f>
        <v>0</v>
      </c>
      <c r="H110" s="158">
        <f>SUM(H9:H109)</f>
        <v>0</v>
      </c>
      <c r="I110" s="24"/>
    </row>
    <row r="111" spans="1:9" s="10" customFormat="1" x14ac:dyDescent="0.35">
      <c r="A111" s="21" t="s">
        <v>13</v>
      </c>
      <c r="B111" s="18"/>
      <c r="C111" s="18"/>
      <c r="D111" s="18"/>
      <c r="E111" s="18"/>
      <c r="F111" s="18"/>
      <c r="G111" s="163" t="s">
        <v>266</v>
      </c>
      <c r="H111" s="159">
        <v>0</v>
      </c>
      <c r="I111" s="24"/>
    </row>
    <row r="112" spans="1:9" s="10" customFormat="1" ht="15" thickBot="1" x14ac:dyDescent="0.4">
      <c r="A112" s="22" t="s">
        <v>11</v>
      </c>
      <c r="B112" s="23"/>
      <c r="C112" s="23"/>
      <c r="D112" s="23"/>
      <c r="E112" s="23"/>
      <c r="F112" s="23"/>
      <c r="G112" s="160"/>
      <c r="H112" s="161">
        <f>SUM(H110:H111)</f>
        <v>0</v>
      </c>
      <c r="I112" s="24"/>
    </row>
    <row r="113" spans="1:9" s="102" customFormat="1" x14ac:dyDescent="0.35">
      <c r="A113" s="105"/>
      <c r="B113" s="104"/>
      <c r="C113" s="104"/>
      <c r="D113" s="104"/>
      <c r="E113" s="104"/>
      <c r="F113" s="104"/>
      <c r="G113" s="126"/>
      <c r="H113" s="24"/>
      <c r="I113" s="24"/>
    </row>
    <row r="114" spans="1:9" s="10" customFormat="1" x14ac:dyDescent="0.35">
      <c r="A114" s="39" t="s">
        <v>120</v>
      </c>
      <c r="B114" s="11"/>
      <c r="C114" s="11"/>
      <c r="D114" s="11"/>
      <c r="E114" s="11"/>
      <c r="F114" s="11"/>
      <c r="G114" s="126"/>
      <c r="H114" s="24"/>
      <c r="I114" s="24"/>
    </row>
    <row r="115" spans="1:9" s="10" customFormat="1" x14ac:dyDescent="0.35">
      <c r="A115" s="53" t="s">
        <v>267</v>
      </c>
      <c r="B115" s="11"/>
      <c r="C115" s="11"/>
      <c r="D115" s="11"/>
      <c r="E115" s="11"/>
      <c r="F115" s="11"/>
      <c r="G115" s="126"/>
      <c r="H115" s="24"/>
      <c r="I115" s="24"/>
    </row>
    <row r="116" spans="1:9" s="10" customFormat="1" x14ac:dyDescent="0.35">
      <c r="A116" s="39" t="s">
        <v>98</v>
      </c>
      <c r="G116" s="126"/>
      <c r="H116" s="24"/>
      <c r="I116" s="24"/>
    </row>
    <row r="117" spans="1:9" s="49" customFormat="1" x14ac:dyDescent="0.35">
      <c r="A117" s="162" t="s">
        <v>268</v>
      </c>
      <c r="B117" s="10"/>
      <c r="C117" s="10"/>
      <c r="E117" s="10"/>
      <c r="F117" s="10"/>
      <c r="G117" s="126"/>
      <c r="H117" s="24"/>
      <c r="I117" s="24"/>
    </row>
    <row r="118" spans="1:9" s="11" customFormat="1" x14ac:dyDescent="0.35">
      <c r="G118" s="126"/>
      <c r="H118" s="24"/>
      <c r="I118" s="25"/>
    </row>
    <row r="119" spans="1:9" x14ac:dyDescent="0.35">
      <c r="G119" s="126"/>
      <c r="H119" s="24"/>
    </row>
    <row r="120" spans="1:9" s="49" customFormat="1" x14ac:dyDescent="0.35">
      <c r="G120" s="126"/>
      <c r="H120" s="24"/>
    </row>
    <row r="121" spans="1:9" x14ac:dyDescent="0.35">
      <c r="G121" s="126"/>
      <c r="H121" s="24"/>
    </row>
    <row r="122" spans="1:9" x14ac:dyDescent="0.35">
      <c r="G122" s="126"/>
      <c r="H122" s="24"/>
    </row>
    <row r="123" spans="1:9" x14ac:dyDescent="0.35">
      <c r="G123" s="126"/>
      <c r="H123" s="24"/>
    </row>
    <row r="124" spans="1:9" x14ac:dyDescent="0.35">
      <c r="G124" s="126"/>
      <c r="H124" s="24"/>
    </row>
    <row r="125" spans="1:9" x14ac:dyDescent="0.35">
      <c r="G125" s="126"/>
      <c r="H125" s="24"/>
    </row>
    <row r="126" spans="1:9" x14ac:dyDescent="0.35">
      <c r="G126" s="126"/>
      <c r="H126" s="24"/>
    </row>
    <row r="127" spans="1:9" x14ac:dyDescent="0.35">
      <c r="G127" s="126"/>
      <c r="H127" s="24"/>
    </row>
    <row r="128" spans="1:9" x14ac:dyDescent="0.35">
      <c r="G128" s="126"/>
      <c r="H128" s="24"/>
    </row>
    <row r="129" spans="7:8" x14ac:dyDescent="0.35">
      <c r="G129" s="126"/>
      <c r="H129" s="24"/>
    </row>
    <row r="130" spans="7:8" x14ac:dyDescent="0.35">
      <c r="G130" s="126"/>
      <c r="H130" s="24"/>
    </row>
    <row r="131" spans="7:8" x14ac:dyDescent="0.35">
      <c r="G131" s="126"/>
      <c r="H131" s="24"/>
    </row>
    <row r="132" spans="7:8" x14ac:dyDescent="0.35">
      <c r="G132" s="126"/>
      <c r="H132" s="24"/>
    </row>
    <row r="133" spans="7:8" x14ac:dyDescent="0.35">
      <c r="G133" s="126"/>
      <c r="H133" s="24"/>
    </row>
    <row r="134" spans="7:8" x14ac:dyDescent="0.35">
      <c r="G134" s="126"/>
      <c r="H134" s="24"/>
    </row>
    <row r="135" spans="7:8" x14ac:dyDescent="0.35">
      <c r="G135" s="126"/>
      <c r="H135" s="24"/>
    </row>
    <row r="136" spans="7:8" x14ac:dyDescent="0.35">
      <c r="G136" s="126"/>
      <c r="H136" s="24"/>
    </row>
    <row r="137" spans="7:8" x14ac:dyDescent="0.35">
      <c r="G137" s="126"/>
      <c r="H137" s="24"/>
    </row>
    <row r="138" spans="7:8" x14ac:dyDescent="0.35">
      <c r="G138" s="126"/>
      <c r="H138" s="24"/>
    </row>
    <row r="139" spans="7:8" x14ac:dyDescent="0.35">
      <c r="G139" s="126"/>
      <c r="H139" s="24"/>
    </row>
    <row r="140" spans="7:8" x14ac:dyDescent="0.35">
      <c r="G140" s="126"/>
      <c r="H140" s="24"/>
    </row>
    <row r="141" spans="7:8" x14ac:dyDescent="0.35">
      <c r="G141" s="126"/>
      <c r="H141" s="24"/>
    </row>
    <row r="142" spans="7:8" x14ac:dyDescent="0.35">
      <c r="G142" s="126"/>
      <c r="H142" s="24"/>
    </row>
    <row r="143" spans="7:8" x14ac:dyDescent="0.35">
      <c r="G143" s="126"/>
      <c r="H143" s="24"/>
    </row>
    <row r="144" spans="7:8" x14ac:dyDescent="0.35">
      <c r="G144" s="126"/>
      <c r="H144" s="24"/>
    </row>
    <row r="145" spans="7:8" x14ac:dyDescent="0.35">
      <c r="G145" s="126"/>
      <c r="H145" s="24"/>
    </row>
    <row r="146" spans="7:8" x14ac:dyDescent="0.35">
      <c r="G146" s="126"/>
      <c r="H146" s="24"/>
    </row>
    <row r="147" spans="7:8" x14ac:dyDescent="0.35">
      <c r="G147" s="126"/>
      <c r="H147" s="24"/>
    </row>
    <row r="148" spans="7:8" x14ac:dyDescent="0.35">
      <c r="G148" s="126"/>
      <c r="H148" s="24"/>
    </row>
    <row r="149" spans="7:8" x14ac:dyDescent="0.35">
      <c r="G149" s="126"/>
      <c r="H149" s="24"/>
    </row>
    <row r="150" spans="7:8" x14ac:dyDescent="0.35">
      <c r="G150" s="126"/>
      <c r="H150" s="24"/>
    </row>
    <row r="151" spans="7:8" x14ac:dyDescent="0.35">
      <c r="G151" s="126"/>
      <c r="H151" s="24"/>
    </row>
    <row r="152" spans="7:8" x14ac:dyDescent="0.35">
      <c r="G152" s="126"/>
      <c r="H152" s="24"/>
    </row>
    <row r="153" spans="7:8" x14ac:dyDescent="0.35">
      <c r="G153" s="126"/>
      <c r="H153" s="24"/>
    </row>
    <row r="154" spans="7:8" x14ac:dyDescent="0.35">
      <c r="G154" s="126"/>
      <c r="H154" s="24"/>
    </row>
    <row r="155" spans="7:8" x14ac:dyDescent="0.35">
      <c r="G155" s="126"/>
      <c r="H155" s="24"/>
    </row>
    <row r="156" spans="7:8" x14ac:dyDescent="0.35">
      <c r="G156" s="126"/>
      <c r="H156" s="24"/>
    </row>
    <row r="157" spans="7:8" x14ac:dyDescent="0.35">
      <c r="G157" s="126"/>
      <c r="H157" s="24"/>
    </row>
    <row r="158" spans="7:8" x14ac:dyDescent="0.35">
      <c r="G158" s="126"/>
      <c r="H158" s="24"/>
    </row>
    <row r="159" spans="7:8" x14ac:dyDescent="0.35">
      <c r="G159" s="126"/>
      <c r="H159" s="24"/>
    </row>
    <row r="160" spans="7:8" x14ac:dyDescent="0.35">
      <c r="G160" s="126"/>
      <c r="H160" s="24"/>
    </row>
    <row r="161" spans="7:8" x14ac:dyDescent="0.35">
      <c r="G161" s="126"/>
      <c r="H161" s="24"/>
    </row>
    <row r="162" spans="7:8" x14ac:dyDescent="0.35">
      <c r="G162" s="88"/>
      <c r="H162" s="88"/>
    </row>
    <row r="163" spans="7:8" x14ac:dyDescent="0.35">
      <c r="G163" s="88"/>
      <c r="H163" s="88"/>
    </row>
  </sheetData>
  <pageMargins left="0.23622047244094491" right="0.11811023622047245" top="0.39370078740157483" bottom="0.19685039370078741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keywords>90</cp:keywords>
  <cp:lastModifiedBy>Karl</cp:lastModifiedBy>
  <cp:lastPrinted>2021-11-05T08:42:47Z</cp:lastPrinted>
  <dcterms:created xsi:type="dcterms:W3CDTF">2020-02-24T08:53:46Z</dcterms:created>
  <dcterms:modified xsi:type="dcterms:W3CDTF">2021-11-05T08:45:05Z</dcterms:modified>
</cp:coreProperties>
</file>