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l\Dropbox\Mein PC (LAPTOP-NM6223BP)\Documents\A The Wine Importers\Excel\"/>
    </mc:Choice>
  </mc:AlternateContent>
  <xr:revisionPtr revIDLastSave="0" documentId="13_ncr:1_{FED30A0F-2084-4EF2-BFFC-11BD12F67FB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elle1" sheetId="1" r:id="rId1"/>
  </sheets>
  <definedNames>
    <definedName name="_xlnm.Print_Area" localSheetId="0">Tabelle1!$A$49:$H$59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8" i="1" l="1"/>
  <c r="H57" i="1"/>
  <c r="H56" i="1"/>
  <c r="H55" i="1"/>
  <c r="H54" i="1"/>
  <c r="H53" i="1"/>
  <c r="H52" i="1"/>
  <c r="H51" i="1"/>
  <c r="H50" i="1"/>
  <c r="B50" i="1"/>
  <c r="B51" i="1" s="1"/>
  <c r="B52" i="1" s="1"/>
  <c r="B53" i="1" s="1"/>
  <c r="B54" i="1" s="1"/>
  <c r="B55" i="1" s="1"/>
  <c r="B56" i="1" s="1"/>
  <c r="B57" i="1" s="1"/>
  <c r="B58" i="1" s="1"/>
  <c r="H49" i="1"/>
  <c r="H18" i="1" l="1"/>
  <c r="H17" i="1"/>
  <c r="H16" i="1"/>
  <c r="H15" i="1"/>
  <c r="H14" i="1"/>
  <c r="H13" i="1"/>
  <c r="H12" i="1"/>
  <c r="H11" i="1"/>
  <c r="H10" i="1"/>
  <c r="H9" i="1"/>
  <c r="H108" i="1" l="1"/>
  <c r="H107" i="1"/>
  <c r="H106" i="1"/>
  <c r="H105" i="1"/>
  <c r="H104" i="1"/>
  <c r="H103" i="1"/>
  <c r="H102" i="1"/>
  <c r="H101" i="1"/>
  <c r="H100" i="1"/>
  <c r="H99" i="1"/>
  <c r="H68" i="1" l="1"/>
  <c r="H67" i="1"/>
  <c r="H66" i="1"/>
  <c r="H65" i="1"/>
  <c r="H64" i="1"/>
  <c r="H63" i="1"/>
  <c r="H62" i="1"/>
  <c r="H61" i="1"/>
  <c r="H60" i="1"/>
  <c r="H59" i="1"/>
  <c r="H88" i="1" l="1"/>
  <c r="H87" i="1"/>
  <c r="H86" i="1"/>
  <c r="H85" i="1"/>
  <c r="H84" i="1"/>
  <c r="H83" i="1"/>
  <c r="H82" i="1"/>
  <c r="H81" i="1"/>
  <c r="H80" i="1"/>
  <c r="H79" i="1"/>
  <c r="G130" i="1" l="1"/>
  <c r="H131" i="1" s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98" i="1"/>
  <c r="H97" i="1"/>
  <c r="H96" i="1"/>
  <c r="H95" i="1"/>
  <c r="H94" i="1"/>
  <c r="H93" i="1"/>
  <c r="H92" i="1"/>
  <c r="H91" i="1"/>
  <c r="H90" i="1"/>
  <c r="H89" i="1"/>
  <c r="H78" i="1"/>
  <c r="H77" i="1"/>
  <c r="H76" i="1"/>
  <c r="H75" i="1"/>
  <c r="H74" i="1"/>
  <c r="H73" i="1"/>
  <c r="H72" i="1"/>
  <c r="H71" i="1"/>
  <c r="H70" i="1"/>
  <c r="H6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B90" i="1"/>
  <c r="B91" i="1" s="1"/>
  <c r="B92" i="1" s="1"/>
  <c r="B93" i="1" s="1"/>
  <c r="B94" i="1" s="1"/>
  <c r="B95" i="1" s="1"/>
  <c r="B96" i="1" s="1"/>
  <c r="B97" i="1" s="1"/>
  <c r="B98" i="1" s="1"/>
  <c r="H130" i="1" l="1"/>
  <c r="H132" i="1" s="1"/>
  <c r="B60" i="1"/>
  <c r="B61" i="1" s="1"/>
  <c r="B62" i="1" s="1"/>
  <c r="B63" i="1" s="1"/>
  <c r="B64" i="1" s="1"/>
  <c r="B65" i="1" s="1"/>
  <c r="B66" i="1" s="1"/>
  <c r="B67" i="1" s="1"/>
  <c r="B68" i="1" s="1"/>
  <c r="B30" i="1" l="1"/>
  <c r="B31" i="1" s="1"/>
  <c r="B32" i="1" s="1"/>
  <c r="B33" i="1" s="1"/>
  <c r="B34" i="1" s="1"/>
  <c r="B35" i="1" s="1"/>
  <c r="B36" i="1" s="1"/>
  <c r="B37" i="1" s="1"/>
  <c r="B38" i="1" s="1"/>
  <c r="B40" i="1" l="1"/>
  <c r="B41" i="1" s="1"/>
  <c r="B42" i="1" s="1"/>
  <c r="B43" i="1" s="1"/>
  <c r="B44" i="1" s="1"/>
  <c r="B45" i="1" s="1"/>
  <c r="B46" i="1" s="1"/>
  <c r="B47" i="1" s="1"/>
  <c r="B48" i="1" s="1"/>
  <c r="B110" i="1" l="1"/>
  <c r="B111" i="1" s="1"/>
  <c r="B112" i="1" s="1"/>
  <c r="B113" i="1" s="1"/>
  <c r="B114" i="1" s="1"/>
  <c r="B115" i="1" s="1"/>
  <c r="B116" i="1" s="1"/>
  <c r="B117" i="1" s="1"/>
  <c r="B118" i="1" s="1"/>
  <c r="B120" i="1" l="1"/>
  <c r="B121" i="1" s="1"/>
  <c r="B122" i="1" s="1"/>
  <c r="B123" i="1" s="1"/>
  <c r="B124" i="1" s="1"/>
  <c r="B125" i="1" s="1"/>
  <c r="B126" i="1" s="1"/>
  <c r="B127" i="1" s="1"/>
  <c r="B128" i="1" s="1"/>
</calcChain>
</file>

<file path=xl/sharedStrings.xml><?xml version="1.0" encoding="utf-8"?>
<sst xmlns="http://schemas.openxmlformats.org/spreadsheetml/2006/main" count="509" uniqueCount="315">
  <si>
    <t xml:space="preserve">Land </t>
  </si>
  <si>
    <t>#</t>
  </si>
  <si>
    <t xml:space="preserve">  Winzer</t>
  </si>
  <si>
    <t xml:space="preserve">CHF/Fl. </t>
  </si>
  <si>
    <t xml:space="preserve">#Fl. </t>
  </si>
  <si>
    <t>USA</t>
  </si>
  <si>
    <t xml:space="preserve"> Cline</t>
  </si>
  <si>
    <t xml:space="preserve"> St. Francis</t>
  </si>
  <si>
    <t xml:space="preserve"> Cakebread-Bakestone</t>
  </si>
  <si>
    <t xml:space="preserve"> Opolo</t>
  </si>
  <si>
    <t xml:space="preserve"> Wagner</t>
  </si>
  <si>
    <t>The Wine Importers</t>
  </si>
  <si>
    <t>SA</t>
  </si>
  <si>
    <t xml:space="preserve">F </t>
  </si>
  <si>
    <t>E</t>
  </si>
  <si>
    <t>P</t>
  </si>
  <si>
    <t>H</t>
  </si>
  <si>
    <t xml:space="preserve"> Santa Barbara</t>
  </si>
  <si>
    <t>I</t>
  </si>
  <si>
    <t xml:space="preserve"> Polus </t>
  </si>
  <si>
    <t xml:space="preserve"> Mas Blanch i Jove</t>
  </si>
  <si>
    <t xml:space="preserve"> Terra Savia</t>
  </si>
  <si>
    <t xml:space="preserve"> Teofilo Reyes</t>
  </si>
  <si>
    <t xml:space="preserve"> Quinta Esencia</t>
  </si>
  <si>
    <t xml:space="preserve"> Clos Galena</t>
  </si>
  <si>
    <t xml:space="preserve"> Eldoze</t>
  </si>
  <si>
    <t xml:space="preserve"> Huerta de Albala</t>
  </si>
  <si>
    <t xml:space="preserve"> Wine &amp; Soul</t>
  </si>
  <si>
    <t xml:space="preserve"> Casa Santos Lima</t>
  </si>
  <si>
    <t xml:space="preserve"> Quinta da Plansel</t>
  </si>
  <si>
    <t xml:space="preserve"> Chão da Quinta</t>
  </si>
  <si>
    <t xml:space="preserve"> Quinta do Soque</t>
  </si>
  <si>
    <t xml:space="preserve"> Douro Family Estates</t>
  </si>
  <si>
    <t xml:space="preserve"> Quinta de Soalheiro</t>
  </si>
  <si>
    <t xml:space="preserve">  Domaine Barmès-Buecher</t>
  </si>
  <si>
    <t xml:space="preserve">  Château Laulerie</t>
  </si>
  <si>
    <t xml:space="preserve">  Les Vins Luzy Macarez</t>
  </si>
  <si>
    <t xml:space="preserve">  Alain Brumont</t>
  </si>
  <si>
    <t xml:space="preserve">  Château de L'Escarelle</t>
  </si>
  <si>
    <t xml:space="preserve">  Vignerons du Sommières</t>
  </si>
  <si>
    <t xml:space="preserve">  Domaines les Evigneaux</t>
  </si>
  <si>
    <t xml:space="preserve">  Château la Bastide</t>
  </si>
  <si>
    <t xml:space="preserve">  Bertrand Vigouroux</t>
  </si>
  <si>
    <t xml:space="preserve">  Château d'Agel</t>
  </si>
  <si>
    <t xml:space="preserve"> Zlatan Otok</t>
  </si>
  <si>
    <t xml:space="preserve"> Josić</t>
  </si>
  <si>
    <t xml:space="preserve"> Coronica</t>
  </si>
  <si>
    <t xml:space="preserve"> Kalazić</t>
  </si>
  <si>
    <t xml:space="preserve"> Carić</t>
  </si>
  <si>
    <t xml:space="preserve"> Tsinandali Estate</t>
  </si>
  <si>
    <t xml:space="preserve"> AB Wine</t>
  </si>
  <si>
    <t xml:space="preserve"> Casreli Cellar</t>
  </si>
  <si>
    <t xml:space="preserve"> Georgian Wines</t>
  </si>
  <si>
    <t xml:space="preserve"> Koncho &amp; Co.</t>
  </si>
  <si>
    <t xml:space="preserve">  Polus Viura, Viura, 2018</t>
  </si>
  <si>
    <t xml:space="preserve">  Troballa, Garnacha Blanca, 2018</t>
  </si>
  <si>
    <t xml:space="preserve">  Zaranda, Tempranillo, 2017</t>
  </si>
  <si>
    <t xml:space="preserve">  Polus Reserva, Tempranillo, 2012</t>
  </si>
  <si>
    <t xml:space="preserve">  Eldoze, Syrah, 2013</t>
  </si>
  <si>
    <t xml:space="preserve">  Taberner, Syrah, 2015</t>
  </si>
  <si>
    <t xml:space="preserve"> Zlatan Pošip, 2018</t>
  </si>
  <si>
    <t xml:space="preserve"> Žuti Muškat, 2018</t>
  </si>
  <si>
    <t xml:space="preserve"> Gran Malvazija, 2016</t>
  </si>
  <si>
    <t xml:space="preserve"> Zlatan Babić, 2013</t>
  </si>
  <si>
    <t xml:space="preserve"> Pinot Noir, 2009</t>
  </si>
  <si>
    <t xml:space="preserve"> Plavac Mali, 2015</t>
  </si>
  <si>
    <t xml:space="preserve"> Zlatan Crljenak, 2011</t>
  </si>
  <si>
    <t xml:space="preserve"> Cuvée Superior, 2015</t>
  </si>
  <si>
    <t xml:space="preserve"> Gran Teran, 2015</t>
  </si>
  <si>
    <t xml:space="preserve"> Zlatan Gran Select, 2012</t>
  </si>
  <si>
    <t xml:space="preserve"> Natella, Assembl. 5 Sorten, weiss, 2017</t>
  </si>
  <si>
    <t xml:space="preserve"> Khikhvi, halbtrocken, weiss, 2018</t>
  </si>
  <si>
    <t xml:space="preserve"> Tsarapi Q. Lela, Rkatsiteli, Amber, 2015</t>
  </si>
  <si>
    <t xml:space="preserve"> Rosé Zangaura, 2017</t>
  </si>
  <si>
    <t xml:space="preserve"> Saperavi Selection Valiko, rot, 2016</t>
  </si>
  <si>
    <t xml:space="preserve"> Saperavi Premium, rot, 2017</t>
  </si>
  <si>
    <t xml:space="preserve"> Sophia, Assembl. 2 Sorten, rot, 2018</t>
  </si>
  <si>
    <t xml:space="preserve">  Saperavi Rare, Qvevri rot, 2017</t>
  </si>
  <si>
    <t xml:space="preserve"> Kindzmarauli, Saperavi halbsüss, 2018</t>
  </si>
  <si>
    <t xml:space="preserve">  Rioja</t>
  </si>
  <si>
    <t xml:space="preserve">  Costers del Segre</t>
  </si>
  <si>
    <t xml:space="preserve">  Sierra Norte Sevilla</t>
  </si>
  <si>
    <t xml:space="preserve">  Ribera del Duero</t>
  </si>
  <si>
    <t xml:space="preserve">  Toro</t>
  </si>
  <si>
    <t xml:space="preserve">  Priorat</t>
  </si>
  <si>
    <t xml:space="preserve">  La Mancha</t>
  </si>
  <si>
    <t xml:space="preserve">  Cadiz</t>
  </si>
  <si>
    <t xml:space="preserve">  Porto</t>
  </si>
  <si>
    <t xml:space="preserve">  Lisboa</t>
  </si>
  <si>
    <t xml:space="preserve">  Alentejo</t>
  </si>
  <si>
    <t xml:space="preserve">  Dão</t>
  </si>
  <si>
    <t xml:space="preserve">  Douro</t>
  </si>
  <si>
    <t xml:space="preserve">  Vinho Verde</t>
  </si>
  <si>
    <t xml:space="preserve">  Elsass</t>
  </si>
  <si>
    <t xml:space="preserve">  Montravel</t>
  </si>
  <si>
    <t xml:space="preserve">  Burgund </t>
  </si>
  <si>
    <t xml:space="preserve">  Provence</t>
  </si>
  <si>
    <t xml:space="preserve">  Languedoc</t>
  </si>
  <si>
    <t xml:space="preserve">  Côtes du Rhône</t>
  </si>
  <si>
    <t xml:space="preserve">  Corbières</t>
  </si>
  <si>
    <t xml:space="preserve">  Cahors</t>
  </si>
  <si>
    <t xml:space="preserve">  Minervois</t>
  </si>
  <si>
    <t xml:space="preserve">  Contra Costa</t>
  </si>
  <si>
    <t xml:space="preserve">  Santa Ynez</t>
  </si>
  <si>
    <t xml:space="preserve">  Sonoma</t>
  </si>
  <si>
    <t xml:space="preserve">  Napa Valley</t>
  </si>
  <si>
    <t xml:space="preserve">  Paso Robles</t>
  </si>
  <si>
    <t>CHF</t>
  </si>
  <si>
    <t>Str. Nr.</t>
  </si>
  <si>
    <t>Ort PLZ</t>
  </si>
  <si>
    <t>Unterschrift</t>
  </si>
  <si>
    <t>Email</t>
  </si>
  <si>
    <t xml:space="preserve">  Piemont</t>
  </si>
  <si>
    <t xml:space="preserve">  Puglia</t>
  </si>
  <si>
    <t xml:space="preserve">  Gascogne </t>
  </si>
  <si>
    <t xml:space="preserve">  Pinot Gris, Crémant d'Alsace, 2017</t>
  </si>
  <si>
    <t xml:space="preserve">  Sauv. Blanc, Comptesse de Ségur, 2018</t>
  </si>
  <si>
    <t xml:space="preserve">  Chardonnay, Pouilly-Fuissé, 2018</t>
  </si>
  <si>
    <t xml:space="preserve">  Petit Courbu, Montus Blanc, 2014</t>
  </si>
  <si>
    <t xml:space="preserve">  Grenache, Syrah, Rasteau, 2017</t>
  </si>
  <si>
    <t xml:space="preserve">  Syrah, Grenache, Eidos, 2016</t>
  </si>
  <si>
    <t xml:space="preserve">  Malbec, Crocus, 2014</t>
  </si>
  <si>
    <t xml:space="preserve">  Syrah, Grenache, In Extremis, 2015</t>
  </si>
  <si>
    <t xml:space="preserve">  Teofilo Reyes Crianza, Tempr., 2016</t>
  </si>
  <si>
    <t xml:space="preserve">  Sofros, Tinta de Toro, 2014</t>
  </si>
  <si>
    <t xml:space="preserve">  Dalmatia</t>
  </si>
  <si>
    <t xml:space="preserve">  Baranja</t>
  </si>
  <si>
    <t xml:space="preserve">  Istria</t>
  </si>
  <si>
    <t>Nach-, Vorname</t>
  </si>
  <si>
    <t xml:space="preserve">  Bezeichnung, Rebsorte, Jahrgang</t>
  </si>
  <si>
    <t xml:space="preserve">  Region</t>
  </si>
  <si>
    <t>CRO</t>
  </si>
  <si>
    <t>GEO</t>
  </si>
  <si>
    <t xml:space="preserve">  Formiga de Vellut, Carin.,Garn., 2016</t>
  </si>
  <si>
    <t xml:space="preserve"> Mtsvane-Kisi, Amber, 2018</t>
  </si>
  <si>
    <t>Total CHF</t>
  </si>
  <si>
    <t>Wein CHF</t>
  </si>
  <si>
    <t>Transport CHF</t>
  </si>
  <si>
    <t xml:space="preserve"> Milbrandt</t>
  </si>
  <si>
    <t xml:space="preserve">  Wahluke, WA</t>
  </si>
  <si>
    <t xml:space="preserve">  Finger Lakes, NY</t>
  </si>
  <si>
    <t>BG</t>
  </si>
  <si>
    <t>Bitte geben Sie bei # Fl. die gewünschte Anzahl Flaschen ein,</t>
  </si>
  <si>
    <t xml:space="preserve">ergänzen Sie Ihre Adresse, speichern Sie das File unter Ihren </t>
  </si>
  <si>
    <t>Namen und senden Sie Ihre Bestellung an: popup@wineimporters.ch</t>
  </si>
  <si>
    <t>Gebindegrössen und Transportkosten: 6 Fl.: CHF 9 / 12 Fl.: 14 CHF / 18 Fl.: 19 CHF / gratis ab: 24 ,30, 36, +6 Fl.</t>
  </si>
  <si>
    <t>x</t>
  </si>
  <si>
    <t>Pop Up Tasting Tour 2020</t>
  </si>
  <si>
    <t>URU</t>
  </si>
  <si>
    <t>The Wine Importers c/o Karl Buzay, Hitzkircherstr. 11, 6284 Gelfingen, popup@wineimporters.ch, 079 691 61 44</t>
  </si>
  <si>
    <t xml:space="preserve"> Espirito Santo Reserva, 2015</t>
  </si>
  <si>
    <t xml:space="preserve"> Plansel Touriga Nacional, 2017</t>
  </si>
  <si>
    <t xml:space="preserve"> L. Lindemann Alicante Bouschet, 2016</t>
  </si>
  <si>
    <t xml:space="preserve"> Chão da Quinta Fiel Blend, 2016</t>
  </si>
  <si>
    <t xml:space="preserve"> Chão da Quinta Premium, 2016</t>
  </si>
  <si>
    <t xml:space="preserve"> Soque Reserva, 2015</t>
  </si>
  <si>
    <t xml:space="preserve"> Das isch Läbe Reserva, 2017</t>
  </si>
  <si>
    <t xml:space="preserve"> Das isch Läbe variedade, 2018</t>
  </si>
  <si>
    <t xml:space="preserve"> Alvarinho Soalheiro, 2019</t>
  </si>
  <si>
    <t xml:space="preserve"> Brut Rosé, 2014</t>
  </si>
  <si>
    <t xml:space="preserve"> Sauvignon blanc (1 Liter), 2018</t>
  </si>
  <si>
    <t xml:space="preserve"> Red Cuvée (1 Liter), 2018</t>
  </si>
  <si>
    <t xml:space="preserve"> Mavrud Reserve, 2016</t>
  </si>
  <si>
    <t xml:space="preserve"> Collection, Chardonnay, 2017</t>
  </si>
  <si>
    <t xml:space="preserve"> Elenovo, Mavrud, 2015</t>
  </si>
  <si>
    <t xml:space="preserve"> Soli invicto, Blend, 2015</t>
  </si>
  <si>
    <t xml:space="preserve"> Bin 42, Rubin, 2017</t>
  </si>
  <si>
    <t xml:space="preserve"> Fifty/Fifty Syrah, 2018</t>
  </si>
  <si>
    <t xml:space="preserve"> Aplauz, Melnik 55, 2016</t>
  </si>
  <si>
    <t xml:space="preserve">  Donauebene</t>
  </si>
  <si>
    <t xml:space="preserve">  Thrakien</t>
  </si>
  <si>
    <t xml:space="preserve">  Schwarzmeer</t>
  </si>
  <si>
    <t xml:space="preserve">  Strumatal</t>
  </si>
  <si>
    <t xml:space="preserve"> Anos 10 Tawny</t>
  </si>
  <si>
    <t xml:space="preserve"> Four Friends</t>
  </si>
  <si>
    <t xml:space="preserve"> Edoardo Miroglio</t>
  </si>
  <si>
    <t xml:space="preserve">  Château Burgozone</t>
  </si>
  <si>
    <t xml:space="preserve"> Neragora</t>
  </si>
  <si>
    <t xml:space="preserve"> Santa Sarah</t>
  </si>
  <si>
    <t xml:space="preserve"> Villa Melnik</t>
  </si>
  <si>
    <t xml:space="preserve"> Zornitza</t>
  </si>
  <si>
    <t>Thummerer</t>
  </si>
  <si>
    <t xml:space="preserve">Grand Tokaj </t>
  </si>
  <si>
    <t>Carpinus</t>
  </si>
  <si>
    <t>Mészáros</t>
  </si>
  <si>
    <t>Abteikellerei Pannonhalma</t>
  </si>
  <si>
    <t xml:space="preserve">Mészáros </t>
  </si>
  <si>
    <t>Majoros</t>
  </si>
  <si>
    <t xml:space="preserve"> Honig </t>
  </si>
  <si>
    <t xml:space="preserve">  Tokaj</t>
  </si>
  <si>
    <t xml:space="preserve">  Szekszárd</t>
  </si>
  <si>
    <t xml:space="preserve">  Pannonhalma</t>
  </si>
  <si>
    <t xml:space="preserve">  Eger</t>
  </si>
  <si>
    <t xml:space="preserve">  Eger </t>
  </si>
  <si>
    <t xml:space="preserve"> Bokreta Cuvée trocken 2018</t>
  </si>
  <si>
    <t xml:space="preserve"> Muscat Blanc halbtrocken 2019</t>
  </si>
  <si>
    <t xml:space="preserve"> Tokaji Furmint Grand Reserve tr. 2018</t>
  </si>
  <si>
    <t xml:space="preserve"> Illusion (Ábránd) Cuvée trocken 2016</t>
  </si>
  <si>
    <t xml:space="preserve"> Tricollis Rot Cuvée trocken 2018</t>
  </si>
  <si>
    <t xml:space="preserve"> Cabernet Sauvignon trocken 2015</t>
  </si>
  <si>
    <t xml:space="preserve"> Kékfrankos Bodzási  Selection tr. 2015 </t>
  </si>
  <si>
    <t xml:space="preserve"> Tokaji Furmint halbsüss 2017</t>
  </si>
  <si>
    <t xml:space="preserve"> Tokaji Szamorodni süss 2013</t>
  </si>
  <si>
    <t xml:space="preserve"> Tokaji Aszú 5 puttonyos süss 2013</t>
  </si>
  <si>
    <t xml:space="preserve">  Syrah, Gren., Les deux Anges, 2019</t>
  </si>
  <si>
    <t xml:space="preserve">  Syrah, Grenache, Les Arcades, 2018</t>
  </si>
  <si>
    <t>ARG</t>
  </si>
  <si>
    <t xml:space="preserve">  Tsinandali Estate</t>
  </si>
  <si>
    <t xml:space="preserve"> Puerta Alta Torrontés 2019</t>
  </si>
  <si>
    <t xml:space="preserve"> Extra Brut Sparkling</t>
  </si>
  <si>
    <t xml:space="preserve"> Malbec Organico Reserva 2018</t>
  </si>
  <si>
    <t xml:space="preserve"> Punto Final Malbec Reserva 2016</t>
  </si>
  <si>
    <t xml:space="preserve"> Puerta Reseva Bonarda 2017</t>
  </si>
  <si>
    <t xml:space="preserve"> Verum Malbec Reserva 2013</t>
  </si>
  <si>
    <t xml:space="preserve"> Tannat Reserve Colletion 2016</t>
  </si>
  <si>
    <t xml:space="preserve"> Notos Nebbiolo 2016</t>
  </si>
  <si>
    <t xml:space="preserve"> Ombú Petit Verdot 2016</t>
  </si>
  <si>
    <t xml:space="preserve"> Eolo Tannat 2013</t>
  </si>
  <si>
    <t>Auslieferung: Der Termin wird mit den Pop Up Tasting Daten koordiniert</t>
  </si>
  <si>
    <t xml:space="preserve">  Tsinandali</t>
  </si>
  <si>
    <t xml:space="preserve">  Kardenakhi</t>
  </si>
  <si>
    <t xml:space="preserve">  Gurjaani</t>
  </si>
  <si>
    <t xml:space="preserve">  Zangaura</t>
  </si>
  <si>
    <t xml:space="preserve">  Kvareli</t>
  </si>
  <si>
    <t xml:space="preserve">  La Rioja</t>
  </si>
  <si>
    <t xml:space="preserve">  Mendoza</t>
  </si>
  <si>
    <t xml:space="preserve">  Patagonia</t>
  </si>
  <si>
    <t xml:space="preserve">  Canelones</t>
  </si>
  <si>
    <t xml:space="preserve">  Cape Agulhas</t>
  </si>
  <si>
    <t xml:space="preserve">  Stellenbosch</t>
  </si>
  <si>
    <t xml:space="preserve">  Wellington</t>
  </si>
  <si>
    <t xml:space="preserve">  Paarl</t>
  </si>
  <si>
    <t xml:space="preserve">  Franciacorta Brut</t>
  </si>
  <si>
    <t xml:space="preserve">  Pinot Grigio Alto Adige 2019</t>
  </si>
  <si>
    <t xml:space="preserve">  Cinquanta / 50 - Nebbiolo 2012</t>
  </si>
  <si>
    <t xml:space="preserve">  Nr.1 - Numero Uno 2016</t>
  </si>
  <si>
    <t xml:space="preserve">  Barbera d'Alba Vigna Veja 2016</t>
  </si>
  <si>
    <t xml:space="preserve">  Adeo Bolgheri Rosso 2017</t>
  </si>
  <si>
    <t xml:space="preserve">  Arnione Bolgheri Superiore 2014</t>
  </si>
  <si>
    <t xml:space="preserve">  Chianti Classico NOVECENTO 2016</t>
  </si>
  <si>
    <t xml:space="preserve">  Amativo 2016</t>
  </si>
  <si>
    <t xml:space="preserve">  Passocalcara Rosso 2015</t>
  </si>
  <si>
    <t xml:space="preserve">  Lombardei</t>
  </si>
  <si>
    <t xml:space="preserve">  Südtirol</t>
  </si>
  <si>
    <t xml:space="preserve">  Valtellina-Lombardei</t>
  </si>
  <si>
    <t xml:space="preserve">  Sicilia</t>
  </si>
  <si>
    <t xml:space="preserve">  Toscana  </t>
  </si>
  <si>
    <t xml:space="preserve">  Toscana-Bolgheri</t>
  </si>
  <si>
    <t xml:space="preserve">  Plozza Franciacorta Ome</t>
  </si>
  <si>
    <t xml:space="preserve">  Martini &amp; Sohn</t>
  </si>
  <si>
    <t xml:space="preserve">  Plozza Vini Tirano</t>
  </si>
  <si>
    <t xml:space="preserve">  Elio Filippino</t>
  </si>
  <si>
    <t xml:space="preserve">  Campo alla Sughera</t>
  </si>
  <si>
    <t xml:space="preserve">  Dievole</t>
  </si>
  <si>
    <t xml:space="preserve">  Cantele</t>
  </si>
  <si>
    <t xml:space="preserve">  Musita</t>
  </si>
  <si>
    <t xml:space="preserve"> Gratavinum</t>
  </si>
  <si>
    <t xml:space="preserve">  La Vilella Baixa, Carignan, 2016</t>
  </si>
  <si>
    <t>D</t>
  </si>
  <si>
    <t xml:space="preserve">  Theo Minges</t>
  </si>
  <si>
    <t xml:space="preserve">  Pfalz</t>
  </si>
  <si>
    <t xml:space="preserve">  Markus Schneider</t>
  </si>
  <si>
    <t xml:space="preserve">  Philipp Kuhn</t>
  </si>
  <si>
    <t xml:space="preserve">  Emrich-Schönleber</t>
  </si>
  <si>
    <t xml:space="preserve">  Nahe</t>
  </si>
  <si>
    <t xml:space="preserve">  Van Volxem</t>
  </si>
  <si>
    <t xml:space="preserve">  Mosel</t>
  </si>
  <si>
    <t xml:space="preserve">  Bernhard Huber</t>
  </si>
  <si>
    <t xml:space="preserve">  Malterdinger Spätburgunder, 2017</t>
  </si>
  <si>
    <t xml:space="preserve">  Baden</t>
  </si>
  <si>
    <t xml:space="preserve">  Rudolf Fürst</t>
  </si>
  <si>
    <t xml:space="preserve">  Black Print, 2018</t>
  </si>
  <si>
    <t xml:space="preserve">  Joh. Jos. Prüm</t>
  </si>
  <si>
    <t xml:space="preserve">  Dr. Loosen</t>
  </si>
  <si>
    <t xml:space="preserve">  Sauvignon Blanc 2018</t>
  </si>
  <si>
    <t xml:space="preserve">  Chenin Blanc 2018</t>
  </si>
  <si>
    <t xml:space="preserve">  Chardonnay "Mrs. English" </t>
  </si>
  <si>
    <t xml:space="preserve">  Pinotage White "Duke No 5" 2019</t>
  </si>
  <si>
    <t xml:space="preserve">  Pinotage Blanc de Noir 2019</t>
  </si>
  <si>
    <t xml:space="preserve">  Pinotage 2016</t>
  </si>
  <si>
    <t xml:space="preserve">  Pinotage "La Cave" 2017</t>
  </si>
  <si>
    <t xml:space="preserve">  Pinotage "The Owl Post" 2017</t>
  </si>
  <si>
    <t xml:space="preserve">  Bordeaux Blend 2015</t>
  </si>
  <si>
    <t xml:space="preserve">  "The Caracal"  Bordeaux Blend 2017</t>
  </si>
  <si>
    <t xml:space="preserve">  Syrah, 2014</t>
  </si>
  <si>
    <t xml:space="preserve">  Viognier, 2017</t>
  </si>
  <si>
    <t xml:space="preserve">  Carignane, 2016</t>
  </si>
  <si>
    <t xml:space="preserve">  Lagrein, 2014</t>
  </si>
  <si>
    <t xml:space="preserve">  Cabernet Sauv., Malbec, Merlot, 2017</t>
  </si>
  <si>
    <t xml:space="preserve">  Cabernet Sauvignon, 2016</t>
  </si>
  <si>
    <t xml:space="preserve">  Cabernet Sauvignon, Petit Verdot, 2016</t>
  </si>
  <si>
    <t xml:space="preserve">  Zinfandel, Petite Sirah, 2007</t>
  </si>
  <si>
    <t xml:space="preserve">   Zinfandel, 2018</t>
  </si>
  <si>
    <t xml:space="preserve">  Vignoles, 2018</t>
  </si>
  <si>
    <t xml:space="preserve"> Valle de la Puerta</t>
  </si>
  <si>
    <t xml:space="preserve"> Los Haroldos</t>
  </si>
  <si>
    <t xml:space="preserve"> Bodega Cecchin</t>
  </si>
  <si>
    <t xml:space="preserve"> Bodega Renacer</t>
  </si>
  <si>
    <t xml:space="preserve"> Bodega Rio Elorza</t>
  </si>
  <si>
    <t xml:space="preserve"> Bodega Marichal</t>
  </si>
  <si>
    <t xml:space="preserve"> Viñedo de los Vientos</t>
  </si>
  <si>
    <t xml:space="preserve"> Bracco Bosca</t>
  </si>
  <si>
    <t xml:space="preserve">  Strandveld Wines</t>
  </si>
  <si>
    <t xml:space="preserve">  Lanzerac Wine Estate</t>
  </si>
  <si>
    <t xml:space="preserve">  Wines of Wellington</t>
  </si>
  <si>
    <t xml:space="preserve">  Landskroon Wines</t>
  </si>
  <si>
    <t xml:space="preserve">  Neethlingshof Wine Est.</t>
  </si>
  <si>
    <t xml:space="preserve">  Scheurebe Gleisweiler trocken, 2019</t>
  </si>
  <si>
    <t xml:space="preserve">  Sauvignon Blanc Kaitui trocken, 2019</t>
  </si>
  <si>
    <t xml:space="preserve">  Riesling Tradition trocken, 2019</t>
  </si>
  <si>
    <t xml:space="preserve">  Riesling Mineral trocken, 2018</t>
  </si>
  <si>
    <t xml:space="preserve">  Riesling Scharzhofberger GG, 2017</t>
  </si>
  <si>
    <t xml:space="preserve">  Spätburgunder Bürgstadter Berg, 2016</t>
  </si>
  <si>
    <t xml:space="preserve">  Riesling G. Himmelreich Kabinett, 2018</t>
  </si>
  <si>
    <t xml:space="preserve">  Riesling Ürz. Würzgarten Spätlese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</si>
</sst>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6">
    <xf numFmtId="0" fontId="0" fillId="0" borderId="0" xfId="0"/>
    <xf numFmtId="164" fontId="3" fillId="0" borderId="1" xfId="1" applyNumberFormat="1" applyFont="1" applyBorder="1"/>
    <xf numFmtId="43" fontId="3" fillId="0" borderId="1" xfId="1" applyFont="1" applyFill="1" applyBorder="1"/>
    <xf numFmtId="43" fontId="0" fillId="0" borderId="1" xfId="1" applyFont="1" applyBorder="1"/>
    <xf numFmtId="43" fontId="3" fillId="0" borderId="1" xfId="1" applyFont="1" applyBorder="1"/>
    <xf numFmtId="164" fontId="3" fillId="0" borderId="1" xfId="1" applyNumberFormat="1" applyFont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3" fillId="2" borderId="1" xfId="1" applyNumberFormat="1" applyFont="1" applyFill="1" applyBorder="1"/>
    <xf numFmtId="43" fontId="3" fillId="2" borderId="1" xfId="1" applyFont="1" applyFill="1" applyBorder="1"/>
    <xf numFmtId="43" fontId="0" fillId="2" borderId="1" xfId="1" applyFont="1" applyFill="1" applyBorder="1" applyAlignment="1">
      <alignment horizontal="center"/>
    </xf>
    <xf numFmtId="43" fontId="0" fillId="2" borderId="1" xfId="1" applyFont="1" applyFill="1" applyBorder="1"/>
    <xf numFmtId="0" fontId="2" fillId="0" borderId="0" xfId="0" applyFont="1" applyBorder="1" applyAlignment="1">
      <alignment horizontal="right"/>
    </xf>
    <xf numFmtId="164" fontId="3" fillId="0" borderId="1" xfId="1" applyNumberFormat="1" applyFont="1" applyFill="1" applyBorder="1"/>
    <xf numFmtId="43" fontId="0" fillId="0" borderId="1" xfId="1" applyFont="1" applyFill="1" applyBorder="1"/>
    <xf numFmtId="0" fontId="4" fillId="2" borderId="1" xfId="0" applyFont="1" applyFill="1" applyBorder="1" applyAlignment="1">
      <alignment horizontal="left"/>
    </xf>
    <xf numFmtId="164" fontId="3" fillId="2" borderId="1" xfId="2" applyNumberFormat="1" applyFont="1" applyFill="1" applyBorder="1"/>
    <xf numFmtId="0" fontId="0" fillId="0" borderId="0" xfId="0"/>
    <xf numFmtId="43" fontId="0" fillId="0" borderId="1" xfId="2" applyFont="1" applyBorder="1"/>
    <xf numFmtId="43" fontId="3" fillId="2" borderId="1" xfId="2" applyFont="1" applyFill="1" applyBorder="1"/>
    <xf numFmtId="0" fontId="2" fillId="0" borderId="1" xfId="0" applyFont="1" applyBorder="1"/>
    <xf numFmtId="43" fontId="3" fillId="0" borderId="1" xfId="2" applyFont="1" applyBorder="1"/>
    <xf numFmtId="43" fontId="0" fillId="2" borderId="1" xfId="2" applyFont="1" applyFill="1" applyBorder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164" fontId="3" fillId="0" borderId="1" xfId="2" applyNumberFormat="1" applyFont="1" applyBorder="1"/>
    <xf numFmtId="164" fontId="3" fillId="0" borderId="1" xfId="2" applyNumberFormat="1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0" xfId="0" applyBorder="1"/>
    <xf numFmtId="0" fontId="2" fillId="0" borderId="1" xfId="0" applyFont="1" applyBorder="1" applyAlignment="1">
      <alignment vertical="center"/>
    </xf>
    <xf numFmtId="0" fontId="6" fillId="0" borderId="0" xfId="0" applyFont="1"/>
    <xf numFmtId="0" fontId="0" fillId="0" borderId="3" xfId="0" applyBorder="1"/>
    <xf numFmtId="0" fontId="0" fillId="0" borderId="2" xfId="0" applyBorder="1"/>
    <xf numFmtId="0" fontId="0" fillId="0" borderId="5" xfId="0" applyFill="1" applyBorder="1" applyAlignment="1">
      <alignment horizontal="left"/>
    </xf>
    <xf numFmtId="0" fontId="0" fillId="0" borderId="6" xfId="0" applyBorder="1"/>
    <xf numFmtId="0" fontId="0" fillId="0" borderId="8" xfId="0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1" xfId="0" applyBorder="1"/>
    <xf numFmtId="0" fontId="2" fillId="0" borderId="0" xfId="0" applyFont="1" applyFill="1" applyBorder="1" applyAlignment="1">
      <alignment horizontal="left"/>
    </xf>
    <xf numFmtId="43" fontId="0" fillId="2" borderId="1" xfId="0" applyNumberFormat="1" applyFill="1" applyBorder="1"/>
    <xf numFmtId="43" fontId="0" fillId="0" borderId="1" xfId="0" applyNumberFormat="1" applyBorder="1"/>
    <xf numFmtId="43" fontId="0" fillId="0" borderId="0" xfId="0" applyNumberFormat="1" applyFill="1" applyBorder="1"/>
    <xf numFmtId="0" fontId="0" fillId="0" borderId="0" xfId="0" applyFill="1"/>
    <xf numFmtId="43" fontId="2" fillId="0" borderId="12" xfId="0" applyNumberFormat="1" applyFont="1" applyBorder="1"/>
    <xf numFmtId="43" fontId="0" fillId="0" borderId="9" xfId="1" applyFont="1" applyBorder="1" applyAlignment="1">
      <alignment horizontal="center"/>
    </xf>
    <xf numFmtId="43" fontId="0" fillId="0" borderId="7" xfId="0" applyNumberFormat="1" applyBorder="1"/>
    <xf numFmtId="43" fontId="2" fillId="0" borderId="0" xfId="0" applyNumberFormat="1" applyFont="1" applyBorder="1"/>
    <xf numFmtId="0" fontId="7" fillId="0" borderId="0" xfId="0" applyFont="1"/>
    <xf numFmtId="0" fontId="9" fillId="0" borderId="0" xfId="0" applyFont="1"/>
    <xf numFmtId="0" fontId="3" fillId="0" borderId="3" xfId="0" applyFont="1" applyBorder="1"/>
    <xf numFmtId="0" fontId="3" fillId="0" borderId="4" xfId="0" applyFont="1" applyBorder="1"/>
    <xf numFmtId="0" fontId="8" fillId="0" borderId="0" xfId="0" applyFont="1" applyAlignment="1">
      <alignment horizontal="left"/>
    </xf>
    <xf numFmtId="0" fontId="10" fillId="0" borderId="1" xfId="0" applyFont="1" applyBorder="1" applyAlignment="1">
      <alignment horizontal="right"/>
    </xf>
    <xf numFmtId="0" fontId="8" fillId="2" borderId="1" xfId="0" applyFont="1" applyFill="1" applyBorder="1"/>
    <xf numFmtId="0" fontId="8" fillId="0" borderId="1" xfId="0" applyFont="1" applyBorder="1"/>
    <xf numFmtId="164" fontId="8" fillId="0" borderId="13" xfId="1" applyNumberFormat="1" applyFont="1" applyBorder="1"/>
    <xf numFmtId="0" fontId="8" fillId="0" borderId="14" xfId="0" applyFont="1" applyBorder="1"/>
    <xf numFmtId="164" fontId="3" fillId="0" borderId="1" xfId="1" applyNumberFormat="1" applyFont="1" applyBorder="1" applyAlignment="1"/>
    <xf numFmtId="43" fontId="3" fillId="0" borderId="1" xfId="1" applyFont="1" applyBorder="1" applyAlignment="1"/>
    <xf numFmtId="0" fontId="0" fillId="0" borderId="0" xfId="0" applyFill="1" applyBorder="1"/>
    <xf numFmtId="0" fontId="8" fillId="0" borderId="0" xfId="0" applyFont="1" applyFill="1" applyBorder="1"/>
    <xf numFmtId="43" fontId="1" fillId="0" borderId="1" xfId="1" applyFont="1" applyBorder="1"/>
    <xf numFmtId="0" fontId="8" fillId="0" borderId="1" xfId="0" applyFont="1" applyFill="1" applyBorder="1"/>
    <xf numFmtId="0" fontId="8" fillId="0" borderId="3" xfId="0" applyFont="1" applyBorder="1"/>
    <xf numFmtId="0" fontId="8" fillId="0" borderId="3" xfId="3" applyFont="1" applyBorder="1"/>
    <xf numFmtId="43" fontId="0" fillId="0" borderId="1" xfId="0" applyNumberFormat="1" applyBorder="1"/>
    <xf numFmtId="164" fontId="3" fillId="2" borderId="1" xfId="9" applyNumberFormat="1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164" fontId="3" fillId="0" borderId="1" xfId="9" applyNumberFormat="1" applyFont="1" applyBorder="1"/>
    <xf numFmtId="43" fontId="0" fillId="0" borderId="1" xfId="9" applyFont="1" applyBorder="1"/>
    <xf numFmtId="164" fontId="3" fillId="0" borderId="1" xfId="9" applyNumberFormat="1" applyFont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3" fontId="0" fillId="2" borderId="1" xfId="9" applyFont="1" applyFill="1" applyBorder="1"/>
    <xf numFmtId="164" fontId="3" fillId="2" borderId="1" xfId="9" applyNumberFormat="1" applyFont="1" applyFill="1" applyBorder="1"/>
    <xf numFmtId="0" fontId="0" fillId="3" borderId="1" xfId="0" applyFill="1" applyBorder="1" applyAlignment="1">
      <alignment horizontal="center"/>
    </xf>
    <xf numFmtId="0" fontId="8" fillId="2" borderId="1" xfId="0" applyFont="1" applyFill="1" applyBorder="1"/>
    <xf numFmtId="0" fontId="8" fillId="0" borderId="1" xfId="0" applyFont="1" applyBorder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2" fontId="0" fillId="0" borderId="1" xfId="0" applyNumberFormat="1" applyFont="1" applyBorder="1" applyAlignment="1">
      <alignment horizontal="right"/>
    </xf>
    <xf numFmtId="0" fontId="11" fillId="2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3" fontId="0" fillId="0" borderId="1" xfId="0" applyNumberFormat="1" applyFill="1" applyBorder="1"/>
    <xf numFmtId="0" fontId="3" fillId="2" borderId="1" xfId="0" applyFont="1" applyFill="1" applyBorder="1"/>
    <xf numFmtId="0" fontId="3" fillId="0" borderId="1" xfId="0" applyFont="1" applyBorder="1"/>
    <xf numFmtId="0" fontId="3" fillId="3" borderId="1" xfId="0" applyFont="1" applyFill="1" applyBorder="1"/>
  </cellXfs>
  <cellStyles count="11">
    <cellStyle name="Komma" xfId="1" builtinId="3"/>
    <cellStyle name="Komma 2" xfId="2" xr:uid="{00000000-0005-0000-0000-000001000000}"/>
    <cellStyle name="Komma 2 2" xfId="6" xr:uid="{00000000-0005-0000-0000-000002000000}"/>
    <cellStyle name="Komma 2 3" xfId="9" xr:uid="{00000000-0005-0000-0000-000003000000}"/>
    <cellStyle name="Komma 3" xfId="4" xr:uid="{00000000-0005-0000-0000-000004000000}"/>
    <cellStyle name="Komma 3 2" xfId="7" xr:uid="{00000000-0005-0000-0000-000005000000}"/>
    <cellStyle name="Komma 3 3" xfId="10" xr:uid="{00000000-0005-0000-0000-000006000000}"/>
    <cellStyle name="Komma 4" xfId="5" xr:uid="{00000000-0005-0000-0000-000007000000}"/>
    <cellStyle name="Komma 5" xfId="8" xr:uid="{00000000-0005-0000-0000-000008000000}"/>
    <cellStyle name="Link" xfId="3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8"/>
  <sheetViews>
    <sheetView tabSelected="1" topLeftCell="A55" workbookViewId="0">
      <selection activeCell="G66" sqref="G66"/>
    </sheetView>
  </sheetViews>
  <sheetFormatPr baseColWidth="10" defaultRowHeight="14.5" x14ac:dyDescent="0.35"/>
  <cols>
    <col min="1" max="1" width="6.1796875" customWidth="1"/>
    <col min="2" max="2" width="6.453125" customWidth="1"/>
    <col min="3" max="3" width="23.453125" customWidth="1"/>
    <col min="4" max="4" width="33.81640625" customWidth="1"/>
    <col min="5" max="5" width="19.1796875" customWidth="1"/>
    <col min="6" max="6" width="9.81640625" customWidth="1"/>
    <col min="7" max="7" width="9.6328125" customWidth="1"/>
    <col min="8" max="12" width="9.6328125" style="23" customWidth="1"/>
  </cols>
  <sheetData>
    <row r="1" spans="1:12" ht="18" customHeight="1" x14ac:dyDescent="0.45">
      <c r="A1" s="50" t="s">
        <v>11</v>
      </c>
      <c r="B1" s="23"/>
      <c r="C1" s="23"/>
      <c r="D1" s="23"/>
      <c r="E1" s="35" t="s">
        <v>128</v>
      </c>
      <c r="F1" s="66" t="s">
        <v>146</v>
      </c>
      <c r="G1" s="52"/>
      <c r="H1" s="53"/>
      <c r="I1" s="31"/>
      <c r="J1" s="31"/>
      <c r="K1" s="31"/>
      <c r="L1" s="31"/>
    </row>
    <row r="2" spans="1:12" s="23" customFormat="1" ht="18" customHeight="1" x14ac:dyDescent="0.35">
      <c r="A2" s="33" t="s">
        <v>147</v>
      </c>
      <c r="E2" s="35" t="s">
        <v>108</v>
      </c>
      <c r="F2" s="66" t="s">
        <v>146</v>
      </c>
      <c r="G2" s="52"/>
      <c r="H2" s="53"/>
      <c r="I2" s="31"/>
      <c r="J2" s="31"/>
      <c r="K2" s="31"/>
      <c r="L2" s="31"/>
    </row>
    <row r="3" spans="1:12" s="23" customFormat="1" ht="18" customHeight="1" x14ac:dyDescent="0.35">
      <c r="A3" s="33"/>
      <c r="E3" s="35" t="s">
        <v>109</v>
      </c>
      <c r="F3" s="66" t="s">
        <v>146</v>
      </c>
      <c r="G3" s="52"/>
      <c r="H3" s="53"/>
      <c r="I3" s="31"/>
      <c r="J3" s="31"/>
      <c r="K3" s="31"/>
      <c r="L3" s="31"/>
    </row>
    <row r="4" spans="1:12" s="23" customFormat="1" ht="18" customHeight="1" x14ac:dyDescent="0.35">
      <c r="A4" s="51" t="s">
        <v>142</v>
      </c>
      <c r="E4" s="35" t="s">
        <v>111</v>
      </c>
      <c r="F4" s="67" t="s">
        <v>146</v>
      </c>
      <c r="G4" s="52"/>
      <c r="H4" s="53"/>
      <c r="I4" s="31"/>
      <c r="J4" s="31"/>
      <c r="K4" s="31"/>
      <c r="L4" s="31"/>
    </row>
    <row r="5" spans="1:12" s="23" customFormat="1" ht="18" customHeight="1" x14ac:dyDescent="0.35">
      <c r="A5" s="51" t="s">
        <v>143</v>
      </c>
      <c r="E5" s="35" t="s">
        <v>110</v>
      </c>
      <c r="F5" s="66" t="s">
        <v>146</v>
      </c>
      <c r="G5" s="52"/>
      <c r="H5" s="53"/>
      <c r="I5" s="31"/>
      <c r="J5" s="31"/>
      <c r="K5" s="31"/>
      <c r="L5" s="31"/>
    </row>
    <row r="6" spans="1:12" s="23" customFormat="1" ht="18" customHeight="1" x14ac:dyDescent="0.35">
      <c r="A6" s="51" t="s">
        <v>144</v>
      </c>
      <c r="E6" s="31"/>
      <c r="F6" s="31"/>
      <c r="G6" s="31"/>
      <c r="H6" s="31"/>
      <c r="I6" s="31"/>
      <c r="J6" s="31"/>
      <c r="K6" s="31"/>
      <c r="L6" s="31"/>
    </row>
    <row r="7" spans="1:12" s="23" customFormat="1" ht="18" customHeight="1" x14ac:dyDescent="0.35">
      <c r="A7" s="33"/>
      <c r="E7" s="31"/>
      <c r="F7" s="31"/>
      <c r="G7" s="31"/>
      <c r="H7" s="31"/>
      <c r="I7" s="31"/>
      <c r="J7" s="31"/>
      <c r="K7" s="31"/>
      <c r="L7" s="31"/>
    </row>
    <row r="8" spans="1:12" x14ac:dyDescent="0.35">
      <c r="A8" s="20" t="s">
        <v>0</v>
      </c>
      <c r="B8" s="24" t="s">
        <v>1</v>
      </c>
      <c r="C8" s="25" t="s">
        <v>2</v>
      </c>
      <c r="D8" s="32" t="s">
        <v>129</v>
      </c>
      <c r="E8" s="25" t="s">
        <v>130</v>
      </c>
      <c r="F8" s="30" t="s">
        <v>3</v>
      </c>
      <c r="G8" s="55" t="s">
        <v>4</v>
      </c>
      <c r="H8" s="30" t="s">
        <v>107</v>
      </c>
      <c r="I8" s="12"/>
      <c r="J8" s="12"/>
      <c r="K8" s="12"/>
      <c r="L8" s="12"/>
    </row>
    <row r="9" spans="1:12" ht="15.5" x14ac:dyDescent="0.35">
      <c r="A9" s="88" t="s">
        <v>18</v>
      </c>
      <c r="B9" s="82">
        <v>1</v>
      </c>
      <c r="C9" s="83" t="s">
        <v>248</v>
      </c>
      <c r="D9" s="83" t="s">
        <v>232</v>
      </c>
      <c r="E9" s="83" t="s">
        <v>242</v>
      </c>
      <c r="F9" s="84">
        <v>29</v>
      </c>
      <c r="G9" s="80">
        <v>0</v>
      </c>
      <c r="H9" s="42">
        <f>F9*G9</f>
        <v>0</v>
      </c>
      <c r="I9" s="12"/>
      <c r="J9" s="12"/>
      <c r="K9" s="12"/>
      <c r="L9" s="12"/>
    </row>
    <row r="10" spans="1:12" s="23" customFormat="1" ht="15.5" x14ac:dyDescent="0.35">
      <c r="A10" s="89" t="s">
        <v>18</v>
      </c>
      <c r="B10" s="85">
        <v>2</v>
      </c>
      <c r="C10" s="86" t="s">
        <v>249</v>
      </c>
      <c r="D10" s="86" t="s">
        <v>233</v>
      </c>
      <c r="E10" s="86" t="s">
        <v>243</v>
      </c>
      <c r="F10" s="87">
        <v>19.5</v>
      </c>
      <c r="G10" s="81">
        <v>0</v>
      </c>
      <c r="H10" s="68">
        <f>F10*G10</f>
        <v>0</v>
      </c>
      <c r="I10" s="12"/>
      <c r="J10" s="12"/>
      <c r="K10" s="12"/>
      <c r="L10" s="12"/>
    </row>
    <row r="11" spans="1:12" s="23" customFormat="1" ht="15.5" x14ac:dyDescent="0.35">
      <c r="A11" s="89" t="s">
        <v>18</v>
      </c>
      <c r="B11" s="85">
        <v>3</v>
      </c>
      <c r="C11" s="86" t="s">
        <v>250</v>
      </c>
      <c r="D11" s="86" t="s">
        <v>234</v>
      </c>
      <c r="E11" s="86" t="s">
        <v>244</v>
      </c>
      <c r="F11" s="87">
        <v>25</v>
      </c>
      <c r="G11" s="81">
        <v>0</v>
      </c>
      <c r="H11" s="68">
        <f t="shared" ref="H11:H18" si="0">F11*G11</f>
        <v>0</v>
      </c>
      <c r="I11" s="12"/>
      <c r="J11" s="12"/>
      <c r="K11" s="12"/>
      <c r="L11" s="12"/>
    </row>
    <row r="12" spans="1:12" s="23" customFormat="1" ht="15.5" x14ac:dyDescent="0.35">
      <c r="A12" s="89" t="s">
        <v>18</v>
      </c>
      <c r="B12" s="85">
        <v>4</v>
      </c>
      <c r="C12" s="86" t="s">
        <v>250</v>
      </c>
      <c r="D12" s="86" t="s">
        <v>235</v>
      </c>
      <c r="E12" s="86" t="s">
        <v>244</v>
      </c>
      <c r="F12" s="87">
        <v>64</v>
      </c>
      <c r="G12" s="81">
        <v>0</v>
      </c>
      <c r="H12" s="68">
        <f t="shared" si="0"/>
        <v>0</v>
      </c>
      <c r="I12" s="12"/>
      <c r="J12" s="12"/>
      <c r="K12" s="12"/>
      <c r="L12" s="12"/>
    </row>
    <row r="13" spans="1:12" s="23" customFormat="1" ht="15.5" x14ac:dyDescent="0.35">
      <c r="A13" s="89" t="s">
        <v>18</v>
      </c>
      <c r="B13" s="85">
        <v>5</v>
      </c>
      <c r="C13" s="86" t="s">
        <v>251</v>
      </c>
      <c r="D13" s="86" t="s">
        <v>236</v>
      </c>
      <c r="E13" s="86" t="s">
        <v>112</v>
      </c>
      <c r="F13" s="87">
        <v>24.8</v>
      </c>
      <c r="G13" s="81">
        <v>0</v>
      </c>
      <c r="H13" s="68">
        <f t="shared" si="0"/>
        <v>0</v>
      </c>
      <c r="I13" s="12"/>
      <c r="J13" s="12"/>
      <c r="K13" s="12"/>
      <c r="L13" s="12"/>
    </row>
    <row r="14" spans="1:12" s="23" customFormat="1" ht="15.5" x14ac:dyDescent="0.35">
      <c r="A14" s="89" t="s">
        <v>18</v>
      </c>
      <c r="B14" s="85">
        <v>6</v>
      </c>
      <c r="C14" s="86" t="s">
        <v>252</v>
      </c>
      <c r="D14" s="86" t="s">
        <v>237</v>
      </c>
      <c r="E14" s="86" t="s">
        <v>247</v>
      </c>
      <c r="F14" s="87">
        <v>29.8</v>
      </c>
      <c r="G14" s="81">
        <v>0</v>
      </c>
      <c r="H14" s="68">
        <f t="shared" si="0"/>
        <v>0</v>
      </c>
      <c r="I14" s="12"/>
      <c r="J14" s="12"/>
      <c r="K14" s="12"/>
      <c r="L14" s="12"/>
    </row>
    <row r="15" spans="1:12" s="23" customFormat="1" ht="15.5" x14ac:dyDescent="0.35">
      <c r="A15" s="89" t="s">
        <v>18</v>
      </c>
      <c r="B15" s="85">
        <v>7</v>
      </c>
      <c r="C15" s="86" t="s">
        <v>252</v>
      </c>
      <c r="D15" s="86" t="s">
        <v>238</v>
      </c>
      <c r="E15" s="86" t="s">
        <v>247</v>
      </c>
      <c r="F15" s="87">
        <v>49.9</v>
      </c>
      <c r="G15" s="81">
        <v>0</v>
      </c>
      <c r="H15" s="68">
        <f t="shared" si="0"/>
        <v>0</v>
      </c>
      <c r="I15" s="12"/>
      <c r="J15" s="12"/>
      <c r="K15" s="12"/>
      <c r="L15" s="12"/>
    </row>
    <row r="16" spans="1:12" s="23" customFormat="1" ht="15.5" x14ac:dyDescent="0.35">
      <c r="A16" s="89" t="s">
        <v>18</v>
      </c>
      <c r="B16" s="85">
        <v>8</v>
      </c>
      <c r="C16" s="86" t="s">
        <v>253</v>
      </c>
      <c r="D16" s="86" t="s">
        <v>239</v>
      </c>
      <c r="E16" s="86" t="s">
        <v>246</v>
      </c>
      <c r="F16" s="87">
        <v>42.5</v>
      </c>
      <c r="G16" s="81">
        <v>0</v>
      </c>
      <c r="H16" s="68">
        <f t="shared" si="0"/>
        <v>0</v>
      </c>
      <c r="I16" s="12"/>
      <c r="J16" s="12"/>
      <c r="K16" s="12"/>
      <c r="L16" s="12"/>
    </row>
    <row r="17" spans="1:12" s="23" customFormat="1" ht="15.5" x14ac:dyDescent="0.35">
      <c r="A17" s="89" t="s">
        <v>18</v>
      </c>
      <c r="B17" s="85">
        <v>9</v>
      </c>
      <c r="C17" s="86" t="s">
        <v>254</v>
      </c>
      <c r="D17" s="86" t="s">
        <v>240</v>
      </c>
      <c r="E17" s="86" t="s">
        <v>113</v>
      </c>
      <c r="F17" s="87">
        <v>30</v>
      </c>
      <c r="G17" s="81">
        <v>0</v>
      </c>
      <c r="H17" s="68">
        <f t="shared" si="0"/>
        <v>0</v>
      </c>
      <c r="I17" s="12"/>
      <c r="J17" s="12"/>
      <c r="K17" s="12"/>
      <c r="L17" s="12"/>
    </row>
    <row r="18" spans="1:12" s="23" customFormat="1" ht="15.5" x14ac:dyDescent="0.35">
      <c r="A18" s="89" t="s">
        <v>18</v>
      </c>
      <c r="B18" s="85">
        <v>10</v>
      </c>
      <c r="C18" s="86" t="s">
        <v>255</v>
      </c>
      <c r="D18" s="86" t="s">
        <v>241</v>
      </c>
      <c r="E18" s="86" t="s">
        <v>245</v>
      </c>
      <c r="F18" s="87">
        <v>26.8</v>
      </c>
      <c r="G18" s="81">
        <v>0</v>
      </c>
      <c r="H18" s="68">
        <f t="shared" si="0"/>
        <v>0</v>
      </c>
      <c r="I18" s="12"/>
      <c r="J18" s="12"/>
      <c r="K18" s="12"/>
      <c r="L18" s="12"/>
    </row>
    <row r="19" spans="1:12" x14ac:dyDescent="0.35">
      <c r="A19" s="7" t="s">
        <v>14</v>
      </c>
      <c r="B19" s="7">
        <v>1</v>
      </c>
      <c r="C19" s="8" t="s">
        <v>19</v>
      </c>
      <c r="D19" s="6" t="s">
        <v>54</v>
      </c>
      <c r="E19" s="6" t="s">
        <v>79</v>
      </c>
      <c r="F19" s="11">
        <v>14.5</v>
      </c>
      <c r="G19" s="56">
        <v>0</v>
      </c>
      <c r="H19" s="42">
        <f>F19*G19</f>
        <v>0</v>
      </c>
      <c r="I19" s="44"/>
      <c r="J19" s="44"/>
      <c r="K19" s="44"/>
      <c r="L19" s="44"/>
    </row>
    <row r="20" spans="1:12" x14ac:dyDescent="0.35">
      <c r="A20" s="27" t="s">
        <v>14</v>
      </c>
      <c r="B20" s="27">
        <v>2</v>
      </c>
      <c r="C20" s="13" t="s">
        <v>20</v>
      </c>
      <c r="D20" s="26" t="s">
        <v>55</v>
      </c>
      <c r="E20" s="26" t="s">
        <v>80</v>
      </c>
      <c r="F20" s="14">
        <v>19</v>
      </c>
      <c r="G20" s="57">
        <v>0</v>
      </c>
      <c r="H20" s="43">
        <f>F20*G20</f>
        <v>0</v>
      </c>
      <c r="I20" s="44"/>
      <c r="J20" s="44"/>
      <c r="K20" s="44"/>
      <c r="L20" s="44"/>
    </row>
    <row r="21" spans="1:12" x14ac:dyDescent="0.35">
      <c r="A21" s="27" t="s">
        <v>14</v>
      </c>
      <c r="B21" s="27">
        <v>3</v>
      </c>
      <c r="C21" s="13" t="s">
        <v>21</v>
      </c>
      <c r="D21" s="26" t="s">
        <v>56</v>
      </c>
      <c r="E21" s="26" t="s">
        <v>81</v>
      </c>
      <c r="F21" s="14">
        <v>16.8</v>
      </c>
      <c r="G21" s="57">
        <v>0</v>
      </c>
      <c r="H21" s="43">
        <f t="shared" ref="H21:H28" si="1">F21*G21</f>
        <v>0</v>
      </c>
      <c r="I21" s="44"/>
      <c r="J21" s="44"/>
      <c r="K21" s="44"/>
      <c r="L21" s="44"/>
    </row>
    <row r="22" spans="1:12" x14ac:dyDescent="0.35">
      <c r="A22" s="90" t="s">
        <v>14</v>
      </c>
      <c r="B22" s="90">
        <v>4</v>
      </c>
      <c r="C22" s="13" t="s">
        <v>256</v>
      </c>
      <c r="D22" s="91" t="s">
        <v>257</v>
      </c>
      <c r="E22" s="70" t="s">
        <v>84</v>
      </c>
      <c r="F22" s="14">
        <v>38.5</v>
      </c>
      <c r="G22" s="65">
        <v>0</v>
      </c>
      <c r="H22" s="92">
        <f t="shared" si="1"/>
        <v>0</v>
      </c>
      <c r="I22" s="44"/>
      <c r="J22" s="44"/>
      <c r="K22" s="44"/>
      <c r="L22" s="44"/>
    </row>
    <row r="23" spans="1:12" x14ac:dyDescent="0.35">
      <c r="A23" s="27" t="s">
        <v>14</v>
      </c>
      <c r="B23" s="27">
        <v>5</v>
      </c>
      <c r="C23" s="13" t="s">
        <v>22</v>
      </c>
      <c r="D23" s="26" t="s">
        <v>123</v>
      </c>
      <c r="E23" s="26" t="s">
        <v>82</v>
      </c>
      <c r="F23" s="14">
        <v>19</v>
      </c>
      <c r="G23" s="57">
        <v>0</v>
      </c>
      <c r="H23" s="43">
        <f t="shared" si="1"/>
        <v>0</v>
      </c>
      <c r="I23" s="44"/>
      <c r="J23" s="44"/>
      <c r="K23" s="44"/>
      <c r="L23" s="44"/>
    </row>
    <row r="24" spans="1:12" x14ac:dyDescent="0.35">
      <c r="A24" s="27" t="s">
        <v>14</v>
      </c>
      <c r="B24" s="27">
        <v>6</v>
      </c>
      <c r="C24" s="13" t="s">
        <v>23</v>
      </c>
      <c r="D24" s="26" t="s">
        <v>124</v>
      </c>
      <c r="E24" s="26" t="s">
        <v>83</v>
      </c>
      <c r="F24" s="14">
        <v>23.5</v>
      </c>
      <c r="G24" s="57">
        <v>0</v>
      </c>
      <c r="H24" s="43">
        <f t="shared" si="1"/>
        <v>0</v>
      </c>
      <c r="I24" s="44"/>
      <c r="J24" s="44"/>
      <c r="K24" s="44"/>
      <c r="L24" s="44"/>
    </row>
    <row r="25" spans="1:12" x14ac:dyDescent="0.35">
      <c r="A25" s="27" t="s">
        <v>14</v>
      </c>
      <c r="B25" s="27">
        <v>7</v>
      </c>
      <c r="C25" s="13" t="s">
        <v>24</v>
      </c>
      <c r="D25" s="26" t="s">
        <v>133</v>
      </c>
      <c r="E25" s="26" t="s">
        <v>84</v>
      </c>
      <c r="F25" s="14">
        <v>22.5</v>
      </c>
      <c r="G25" s="57">
        <v>0</v>
      </c>
      <c r="H25" s="43">
        <f t="shared" si="1"/>
        <v>0</v>
      </c>
      <c r="I25" s="44"/>
      <c r="J25" s="44"/>
      <c r="K25" s="44"/>
      <c r="L25" s="44"/>
    </row>
    <row r="26" spans="1:12" x14ac:dyDescent="0.35">
      <c r="A26" s="90" t="s">
        <v>14</v>
      </c>
      <c r="B26" s="90">
        <v>8</v>
      </c>
      <c r="C26" s="13" t="s">
        <v>19</v>
      </c>
      <c r="D26" s="91" t="s">
        <v>57</v>
      </c>
      <c r="E26" s="91" t="s">
        <v>79</v>
      </c>
      <c r="F26" s="14">
        <v>28</v>
      </c>
      <c r="G26" s="65">
        <v>0</v>
      </c>
      <c r="H26" s="92">
        <f t="shared" si="1"/>
        <v>0</v>
      </c>
      <c r="I26" s="44"/>
      <c r="J26" s="44"/>
      <c r="K26" s="44"/>
      <c r="L26" s="44"/>
    </row>
    <row r="27" spans="1:12" x14ac:dyDescent="0.35">
      <c r="A27" s="27" t="s">
        <v>14</v>
      </c>
      <c r="B27" s="27">
        <v>9</v>
      </c>
      <c r="C27" s="13" t="s">
        <v>25</v>
      </c>
      <c r="D27" s="26" t="s">
        <v>58</v>
      </c>
      <c r="E27" s="26" t="s">
        <v>85</v>
      </c>
      <c r="F27" s="14">
        <v>26.5</v>
      </c>
      <c r="G27" s="57">
        <v>0</v>
      </c>
      <c r="H27" s="43">
        <f t="shared" si="1"/>
        <v>0</v>
      </c>
      <c r="I27" s="44"/>
      <c r="J27" s="44"/>
      <c r="K27" s="44"/>
      <c r="L27" s="44"/>
    </row>
    <row r="28" spans="1:12" x14ac:dyDescent="0.35">
      <c r="A28" s="27" t="s">
        <v>14</v>
      </c>
      <c r="B28" s="27">
        <v>10</v>
      </c>
      <c r="C28" s="13" t="s">
        <v>26</v>
      </c>
      <c r="D28" s="26" t="s">
        <v>59</v>
      </c>
      <c r="E28" s="26" t="s">
        <v>86</v>
      </c>
      <c r="F28" s="14">
        <v>28</v>
      </c>
      <c r="G28" s="57">
        <v>0</v>
      </c>
      <c r="H28" s="43">
        <f t="shared" si="1"/>
        <v>0</v>
      </c>
      <c r="I28" s="44"/>
      <c r="J28" s="44"/>
      <c r="K28" s="44"/>
      <c r="L28" s="44"/>
    </row>
    <row r="29" spans="1:12" x14ac:dyDescent="0.35">
      <c r="A29" s="7" t="s">
        <v>15</v>
      </c>
      <c r="B29" s="7">
        <v>1</v>
      </c>
      <c r="C29" s="8" t="s">
        <v>27</v>
      </c>
      <c r="D29" s="9" t="s">
        <v>173</v>
      </c>
      <c r="E29" s="6" t="s">
        <v>87</v>
      </c>
      <c r="F29" s="10">
        <v>41</v>
      </c>
      <c r="G29" s="56">
        <v>0</v>
      </c>
      <c r="H29" s="42">
        <f>F29*G29</f>
        <v>0</v>
      </c>
      <c r="I29" s="44"/>
      <c r="J29" s="44"/>
      <c r="K29" s="44"/>
      <c r="L29" s="44"/>
    </row>
    <row r="30" spans="1:12" x14ac:dyDescent="0.35">
      <c r="A30" s="27" t="s">
        <v>15</v>
      </c>
      <c r="B30" s="27">
        <f t="shared" ref="B30:B38" si="2">B29+1</f>
        <v>2</v>
      </c>
      <c r="C30" s="1" t="s">
        <v>28</v>
      </c>
      <c r="D30" s="2" t="s">
        <v>150</v>
      </c>
      <c r="E30" s="26" t="s">
        <v>88</v>
      </c>
      <c r="F30" s="3">
        <v>17.5</v>
      </c>
      <c r="G30" s="57">
        <v>0</v>
      </c>
      <c r="H30" s="43">
        <f>F30*G30</f>
        <v>0</v>
      </c>
      <c r="I30" s="44"/>
      <c r="J30" s="44"/>
      <c r="K30" s="44"/>
      <c r="L30" s="44"/>
    </row>
    <row r="31" spans="1:12" x14ac:dyDescent="0.35">
      <c r="A31" s="27" t="s">
        <v>15</v>
      </c>
      <c r="B31" s="27">
        <f t="shared" si="2"/>
        <v>3</v>
      </c>
      <c r="C31" s="1" t="s">
        <v>29</v>
      </c>
      <c r="D31" s="4" t="s">
        <v>151</v>
      </c>
      <c r="E31" s="26" t="s">
        <v>89</v>
      </c>
      <c r="F31" s="3">
        <v>29.5</v>
      </c>
      <c r="G31" s="57">
        <v>0</v>
      </c>
      <c r="H31" s="43">
        <f t="shared" ref="H31:H38" si="3">F31*G31</f>
        <v>0</v>
      </c>
      <c r="I31" s="44"/>
      <c r="J31" s="44"/>
      <c r="K31" s="44"/>
      <c r="L31" s="44"/>
    </row>
    <row r="32" spans="1:12" x14ac:dyDescent="0.35">
      <c r="A32" s="27" t="s">
        <v>15</v>
      </c>
      <c r="B32" s="27">
        <f t="shared" si="2"/>
        <v>4</v>
      </c>
      <c r="C32" s="1" t="s">
        <v>29</v>
      </c>
      <c r="D32" s="4" t="s">
        <v>152</v>
      </c>
      <c r="E32" s="26" t="s">
        <v>89</v>
      </c>
      <c r="F32" s="3">
        <v>53</v>
      </c>
      <c r="G32" s="57">
        <v>0</v>
      </c>
      <c r="H32" s="43">
        <f t="shared" si="3"/>
        <v>0</v>
      </c>
      <c r="I32" s="44"/>
      <c r="J32" s="44"/>
      <c r="K32" s="44"/>
      <c r="L32" s="44"/>
    </row>
    <row r="33" spans="1:12" x14ac:dyDescent="0.35">
      <c r="A33" s="27" t="s">
        <v>15</v>
      </c>
      <c r="B33" s="27">
        <f t="shared" si="2"/>
        <v>5</v>
      </c>
      <c r="C33" s="4" t="s">
        <v>30</v>
      </c>
      <c r="D33" s="4" t="s">
        <v>153</v>
      </c>
      <c r="E33" s="26" t="s">
        <v>90</v>
      </c>
      <c r="F33" s="3">
        <v>14.5</v>
      </c>
      <c r="G33" s="57">
        <v>0</v>
      </c>
      <c r="H33" s="43">
        <f t="shared" si="3"/>
        <v>0</v>
      </c>
      <c r="I33" s="44"/>
      <c r="J33" s="44"/>
      <c r="K33" s="44"/>
      <c r="L33" s="44"/>
    </row>
    <row r="34" spans="1:12" x14ac:dyDescent="0.35">
      <c r="A34" s="27" t="s">
        <v>15</v>
      </c>
      <c r="B34" s="27">
        <f t="shared" si="2"/>
        <v>6</v>
      </c>
      <c r="C34" s="4" t="s">
        <v>30</v>
      </c>
      <c r="D34" s="4" t="s">
        <v>154</v>
      </c>
      <c r="E34" s="26" t="s">
        <v>90</v>
      </c>
      <c r="F34" s="3">
        <v>21.9</v>
      </c>
      <c r="G34" s="57">
        <v>0</v>
      </c>
      <c r="H34" s="43">
        <f t="shared" si="3"/>
        <v>0</v>
      </c>
      <c r="I34" s="44"/>
      <c r="J34" s="44"/>
      <c r="K34" s="44"/>
      <c r="L34" s="44"/>
    </row>
    <row r="35" spans="1:12" x14ac:dyDescent="0.35">
      <c r="A35" s="27" t="s">
        <v>15</v>
      </c>
      <c r="B35" s="27">
        <f t="shared" si="2"/>
        <v>7</v>
      </c>
      <c r="C35" s="1" t="s">
        <v>31</v>
      </c>
      <c r="D35" s="4" t="s">
        <v>155</v>
      </c>
      <c r="E35" s="26" t="s">
        <v>91</v>
      </c>
      <c r="F35" s="3">
        <v>39</v>
      </c>
      <c r="G35" s="57">
        <v>0</v>
      </c>
      <c r="H35" s="43">
        <f t="shared" si="3"/>
        <v>0</v>
      </c>
      <c r="I35" s="44"/>
      <c r="J35" s="44"/>
      <c r="K35" s="44"/>
      <c r="L35" s="44"/>
    </row>
    <row r="36" spans="1:12" x14ac:dyDescent="0.35">
      <c r="A36" s="27" t="s">
        <v>15</v>
      </c>
      <c r="B36" s="27">
        <f t="shared" si="2"/>
        <v>8</v>
      </c>
      <c r="C36" s="1" t="s">
        <v>32</v>
      </c>
      <c r="D36" s="4" t="s">
        <v>156</v>
      </c>
      <c r="E36" s="26" t="s">
        <v>91</v>
      </c>
      <c r="F36" s="3">
        <v>29.5</v>
      </c>
      <c r="G36" s="57">
        <v>0</v>
      </c>
      <c r="H36" s="43">
        <f t="shared" si="3"/>
        <v>0</v>
      </c>
      <c r="I36" s="44"/>
      <c r="J36" s="44"/>
      <c r="K36" s="44"/>
      <c r="L36" s="44"/>
    </row>
    <row r="37" spans="1:12" x14ac:dyDescent="0.35">
      <c r="A37" s="27" t="s">
        <v>15</v>
      </c>
      <c r="B37" s="27">
        <f t="shared" si="2"/>
        <v>9</v>
      </c>
      <c r="C37" s="1" t="s">
        <v>32</v>
      </c>
      <c r="D37" s="5" t="s">
        <v>157</v>
      </c>
      <c r="E37" s="26" t="s">
        <v>91</v>
      </c>
      <c r="F37" s="3">
        <v>16.5</v>
      </c>
      <c r="G37" s="57">
        <v>0</v>
      </c>
      <c r="H37" s="43">
        <f t="shared" si="3"/>
        <v>0</v>
      </c>
      <c r="I37" s="44"/>
      <c r="J37" s="44"/>
      <c r="K37" s="44"/>
      <c r="L37" s="44"/>
    </row>
    <row r="38" spans="1:12" x14ac:dyDescent="0.35">
      <c r="A38" s="27" t="s">
        <v>15</v>
      </c>
      <c r="B38" s="27">
        <f t="shared" si="2"/>
        <v>10</v>
      </c>
      <c r="C38" s="1" t="s">
        <v>33</v>
      </c>
      <c r="D38" s="5" t="s">
        <v>158</v>
      </c>
      <c r="E38" s="26" t="s">
        <v>92</v>
      </c>
      <c r="F38" s="3">
        <v>19.5</v>
      </c>
      <c r="G38" s="57">
        <v>0</v>
      </c>
      <c r="H38" s="43">
        <f t="shared" si="3"/>
        <v>0</v>
      </c>
      <c r="I38" s="44"/>
      <c r="J38" s="44"/>
      <c r="K38" s="44"/>
      <c r="L38" s="44"/>
    </row>
    <row r="39" spans="1:12" x14ac:dyDescent="0.35">
      <c r="A39" s="7" t="s">
        <v>13</v>
      </c>
      <c r="B39" s="7">
        <v>1</v>
      </c>
      <c r="C39" s="6" t="s">
        <v>34</v>
      </c>
      <c r="D39" s="6" t="s">
        <v>115</v>
      </c>
      <c r="E39" s="6" t="s">
        <v>93</v>
      </c>
      <c r="F39" s="11">
        <v>25</v>
      </c>
      <c r="G39" s="56">
        <v>0</v>
      </c>
      <c r="H39" s="42">
        <f>F39*G39</f>
        <v>0</v>
      </c>
      <c r="I39" s="44"/>
      <c r="J39" s="44"/>
      <c r="K39" s="44"/>
      <c r="L39" s="44"/>
    </row>
    <row r="40" spans="1:12" x14ac:dyDescent="0.35">
      <c r="A40" s="27" t="s">
        <v>13</v>
      </c>
      <c r="B40" s="27">
        <f t="shared" ref="B40:B48" si="4">B39+1</f>
        <v>2</v>
      </c>
      <c r="C40" s="26" t="s">
        <v>35</v>
      </c>
      <c r="D40" s="26" t="s">
        <v>116</v>
      </c>
      <c r="E40" s="26" t="s">
        <v>94</v>
      </c>
      <c r="F40" s="3">
        <v>19.5</v>
      </c>
      <c r="G40" s="57">
        <v>0</v>
      </c>
      <c r="H40" s="43">
        <f>F40*G40</f>
        <v>0</v>
      </c>
      <c r="I40" s="44"/>
      <c r="J40" s="44"/>
      <c r="K40" s="44"/>
      <c r="L40" s="44"/>
    </row>
    <row r="41" spans="1:12" x14ac:dyDescent="0.35">
      <c r="A41" s="27" t="s">
        <v>13</v>
      </c>
      <c r="B41" s="27">
        <f t="shared" si="4"/>
        <v>3</v>
      </c>
      <c r="C41" s="26" t="s">
        <v>36</v>
      </c>
      <c r="D41" s="26" t="s">
        <v>117</v>
      </c>
      <c r="E41" s="26" t="s">
        <v>95</v>
      </c>
      <c r="F41" s="3">
        <v>34</v>
      </c>
      <c r="G41" s="57">
        <v>0</v>
      </c>
      <c r="H41" s="43">
        <f t="shared" ref="H41:H48" si="5">F41*G41</f>
        <v>0</v>
      </c>
      <c r="I41" s="44"/>
      <c r="J41" s="44"/>
      <c r="K41" s="44"/>
      <c r="L41" s="44"/>
    </row>
    <row r="42" spans="1:12" x14ac:dyDescent="0.35">
      <c r="A42" s="27" t="s">
        <v>13</v>
      </c>
      <c r="B42" s="27">
        <f t="shared" si="4"/>
        <v>4</v>
      </c>
      <c r="C42" s="26" t="s">
        <v>37</v>
      </c>
      <c r="D42" s="26" t="s">
        <v>118</v>
      </c>
      <c r="E42" s="26" t="s">
        <v>114</v>
      </c>
      <c r="F42" s="3">
        <v>38</v>
      </c>
      <c r="G42" s="57">
        <v>0</v>
      </c>
      <c r="H42" s="43">
        <f t="shared" si="5"/>
        <v>0</v>
      </c>
      <c r="I42" s="44"/>
      <c r="J42" s="44"/>
      <c r="K42" s="44"/>
      <c r="L42" s="44"/>
    </row>
    <row r="43" spans="1:12" x14ac:dyDescent="0.35">
      <c r="A43" s="27" t="s">
        <v>13</v>
      </c>
      <c r="B43" s="27">
        <f t="shared" si="4"/>
        <v>5</v>
      </c>
      <c r="C43" s="26" t="s">
        <v>38</v>
      </c>
      <c r="D43" s="26" t="s">
        <v>204</v>
      </c>
      <c r="E43" s="26" t="s">
        <v>96</v>
      </c>
      <c r="F43" s="3">
        <v>22</v>
      </c>
      <c r="G43" s="57">
        <v>0</v>
      </c>
      <c r="H43" s="43">
        <f t="shared" si="5"/>
        <v>0</v>
      </c>
      <c r="I43" s="44"/>
      <c r="J43" s="44"/>
      <c r="K43" s="44"/>
      <c r="L43" s="44"/>
    </row>
    <row r="44" spans="1:12" x14ac:dyDescent="0.35">
      <c r="A44" s="27" t="s">
        <v>13</v>
      </c>
      <c r="B44" s="27">
        <f t="shared" si="4"/>
        <v>6</v>
      </c>
      <c r="C44" s="26" t="s">
        <v>39</v>
      </c>
      <c r="D44" s="26" t="s">
        <v>205</v>
      </c>
      <c r="E44" s="26" t="s">
        <v>97</v>
      </c>
      <c r="F44" s="3">
        <v>16.5</v>
      </c>
      <c r="G44" s="57">
        <v>0</v>
      </c>
      <c r="H44" s="43">
        <f t="shared" si="5"/>
        <v>0</v>
      </c>
      <c r="I44" s="44"/>
      <c r="J44" s="44"/>
      <c r="K44" s="44"/>
      <c r="L44" s="44"/>
    </row>
    <row r="45" spans="1:12" x14ac:dyDescent="0.35">
      <c r="A45" s="27" t="s">
        <v>13</v>
      </c>
      <c r="B45" s="27">
        <f t="shared" si="4"/>
        <v>7</v>
      </c>
      <c r="C45" s="26" t="s">
        <v>40</v>
      </c>
      <c r="D45" s="26" t="s">
        <v>119</v>
      </c>
      <c r="E45" s="26" t="s">
        <v>98</v>
      </c>
      <c r="F45" s="3">
        <v>22.5</v>
      </c>
      <c r="G45" s="57">
        <v>0</v>
      </c>
      <c r="H45" s="43">
        <f t="shared" si="5"/>
        <v>0</v>
      </c>
      <c r="I45" s="44"/>
      <c r="J45" s="44"/>
      <c r="K45" s="44"/>
      <c r="L45" s="44"/>
    </row>
    <row r="46" spans="1:12" x14ac:dyDescent="0.35">
      <c r="A46" s="27" t="s">
        <v>13</v>
      </c>
      <c r="B46" s="27">
        <f t="shared" si="4"/>
        <v>8</v>
      </c>
      <c r="C46" s="26" t="s">
        <v>41</v>
      </c>
      <c r="D46" s="26" t="s">
        <v>120</v>
      </c>
      <c r="E46" s="26" t="s">
        <v>99</v>
      </c>
      <c r="F46" s="3">
        <v>27.8</v>
      </c>
      <c r="G46" s="57">
        <v>0</v>
      </c>
      <c r="H46" s="43">
        <f t="shared" si="5"/>
        <v>0</v>
      </c>
      <c r="I46" s="44"/>
      <c r="J46" s="44"/>
      <c r="K46" s="44"/>
      <c r="L46" s="44"/>
    </row>
    <row r="47" spans="1:12" x14ac:dyDescent="0.35">
      <c r="A47" s="27" t="s">
        <v>13</v>
      </c>
      <c r="B47" s="27">
        <f t="shared" si="4"/>
        <v>9</v>
      </c>
      <c r="C47" s="26" t="s">
        <v>42</v>
      </c>
      <c r="D47" s="26" t="s">
        <v>121</v>
      </c>
      <c r="E47" s="26" t="s">
        <v>100</v>
      </c>
      <c r="F47" s="3">
        <v>37</v>
      </c>
      <c r="G47" s="57">
        <v>0</v>
      </c>
      <c r="H47" s="43">
        <f t="shared" si="5"/>
        <v>0</v>
      </c>
      <c r="I47" s="44"/>
      <c r="J47" s="44"/>
      <c r="K47" s="44"/>
      <c r="L47" s="44"/>
    </row>
    <row r="48" spans="1:12" x14ac:dyDescent="0.35">
      <c r="A48" s="27" t="s">
        <v>13</v>
      </c>
      <c r="B48" s="27">
        <f t="shared" si="4"/>
        <v>10</v>
      </c>
      <c r="C48" s="26" t="s">
        <v>43</v>
      </c>
      <c r="D48" s="26" t="s">
        <v>122</v>
      </c>
      <c r="E48" s="26" t="s">
        <v>101</v>
      </c>
      <c r="F48" s="3">
        <v>39.5</v>
      </c>
      <c r="G48" s="57">
        <v>0</v>
      </c>
      <c r="H48" s="43">
        <f t="shared" si="5"/>
        <v>0</v>
      </c>
      <c r="I48" s="44"/>
      <c r="J48" s="44"/>
      <c r="K48" s="44"/>
      <c r="L48" s="44"/>
    </row>
    <row r="49" spans="1:12" s="23" customFormat="1" x14ac:dyDescent="0.35">
      <c r="A49" s="76" t="s">
        <v>258</v>
      </c>
      <c r="B49" s="76">
        <v>1</v>
      </c>
      <c r="C49" s="93" t="s">
        <v>259</v>
      </c>
      <c r="D49" s="93" t="s">
        <v>307</v>
      </c>
      <c r="E49" s="93" t="s">
        <v>260</v>
      </c>
      <c r="F49" s="11">
        <v>14.9</v>
      </c>
      <c r="G49" s="80">
        <v>0</v>
      </c>
      <c r="H49" s="42">
        <f>F49*G49</f>
        <v>0</v>
      </c>
      <c r="I49" s="44"/>
      <c r="J49" s="44"/>
      <c r="K49" s="44"/>
      <c r="L49" s="44"/>
    </row>
    <row r="50" spans="1:12" s="23" customFormat="1" x14ac:dyDescent="0.35">
      <c r="A50" s="71" t="s">
        <v>258</v>
      </c>
      <c r="B50" s="71">
        <f t="shared" ref="B50:B58" si="6">B49+1</f>
        <v>2</v>
      </c>
      <c r="C50" s="94" t="s">
        <v>261</v>
      </c>
      <c r="D50" s="95" t="s">
        <v>308</v>
      </c>
      <c r="E50" s="94" t="s">
        <v>260</v>
      </c>
      <c r="F50" s="3">
        <v>18.8</v>
      </c>
      <c r="G50" s="81">
        <v>0</v>
      </c>
      <c r="H50" s="68">
        <f>F50*G50</f>
        <v>0</v>
      </c>
      <c r="I50" s="44"/>
      <c r="J50" s="44"/>
      <c r="K50" s="44"/>
      <c r="L50" s="44"/>
    </row>
    <row r="51" spans="1:12" s="23" customFormat="1" x14ac:dyDescent="0.35">
      <c r="A51" s="71" t="s">
        <v>258</v>
      </c>
      <c r="B51" s="71">
        <f t="shared" si="6"/>
        <v>3</v>
      </c>
      <c r="C51" s="94" t="s">
        <v>262</v>
      </c>
      <c r="D51" s="95" t="s">
        <v>309</v>
      </c>
      <c r="E51" s="94" t="s">
        <v>260</v>
      </c>
      <c r="F51" s="3">
        <v>14.5</v>
      </c>
      <c r="G51" s="81">
        <v>0</v>
      </c>
      <c r="H51" s="68">
        <f t="shared" ref="H51:H58" si="7">F51*G51</f>
        <v>0</v>
      </c>
      <c r="I51" s="44"/>
      <c r="J51" s="44"/>
      <c r="K51" s="44"/>
      <c r="L51" s="44"/>
    </row>
    <row r="52" spans="1:12" s="23" customFormat="1" x14ac:dyDescent="0.35">
      <c r="A52" s="71" t="s">
        <v>258</v>
      </c>
      <c r="B52" s="71">
        <f t="shared" si="6"/>
        <v>4</v>
      </c>
      <c r="C52" s="94" t="s">
        <v>263</v>
      </c>
      <c r="D52" s="95" t="s">
        <v>310</v>
      </c>
      <c r="E52" s="94" t="s">
        <v>264</v>
      </c>
      <c r="F52" s="3">
        <v>22.8</v>
      </c>
      <c r="G52" s="81">
        <v>0</v>
      </c>
      <c r="H52" s="68">
        <f t="shared" si="7"/>
        <v>0</v>
      </c>
      <c r="I52" s="44"/>
      <c r="J52" s="44"/>
      <c r="K52" s="44"/>
      <c r="L52" s="44"/>
    </row>
    <row r="53" spans="1:12" s="23" customFormat="1" x14ac:dyDescent="0.35">
      <c r="A53" s="71" t="s">
        <v>258</v>
      </c>
      <c r="B53" s="71">
        <f t="shared" si="6"/>
        <v>5</v>
      </c>
      <c r="C53" s="94" t="s">
        <v>265</v>
      </c>
      <c r="D53" s="95" t="s">
        <v>311</v>
      </c>
      <c r="E53" s="94" t="s">
        <v>266</v>
      </c>
      <c r="F53" s="3">
        <v>45</v>
      </c>
      <c r="G53" s="81">
        <v>0</v>
      </c>
      <c r="H53" s="68">
        <f t="shared" si="7"/>
        <v>0</v>
      </c>
      <c r="I53" s="44"/>
      <c r="J53" s="44"/>
      <c r="K53" s="44"/>
      <c r="L53" s="44"/>
    </row>
    <row r="54" spans="1:12" s="23" customFormat="1" x14ac:dyDescent="0.35">
      <c r="A54" s="71" t="s">
        <v>258</v>
      </c>
      <c r="B54" s="71">
        <f t="shared" si="6"/>
        <v>6</v>
      </c>
      <c r="C54" s="94" t="s">
        <v>267</v>
      </c>
      <c r="D54" s="95" t="s">
        <v>268</v>
      </c>
      <c r="E54" s="94" t="s">
        <v>269</v>
      </c>
      <c r="F54" s="3">
        <v>26.5</v>
      </c>
      <c r="G54" s="81">
        <v>0</v>
      </c>
      <c r="H54" s="68">
        <f t="shared" si="7"/>
        <v>0</v>
      </c>
      <c r="I54" s="44"/>
      <c r="J54" s="44"/>
      <c r="K54" s="44"/>
      <c r="L54" s="44"/>
    </row>
    <row r="55" spans="1:12" s="23" customFormat="1" x14ac:dyDescent="0.35">
      <c r="A55" s="71" t="s">
        <v>258</v>
      </c>
      <c r="B55" s="71">
        <f t="shared" si="6"/>
        <v>7</v>
      </c>
      <c r="C55" s="94" t="s">
        <v>270</v>
      </c>
      <c r="D55" s="95" t="s">
        <v>312</v>
      </c>
      <c r="E55" s="94" t="s">
        <v>269</v>
      </c>
      <c r="F55" s="3">
        <v>42.5</v>
      </c>
      <c r="G55" s="81">
        <v>0</v>
      </c>
      <c r="H55" s="68">
        <f t="shared" si="7"/>
        <v>0</v>
      </c>
      <c r="I55" s="44"/>
      <c r="J55" s="44"/>
      <c r="K55" s="44"/>
      <c r="L55" s="44"/>
    </row>
    <row r="56" spans="1:12" s="23" customFormat="1" x14ac:dyDescent="0.35">
      <c r="A56" s="71" t="s">
        <v>258</v>
      </c>
      <c r="B56" s="71">
        <f t="shared" si="6"/>
        <v>8</v>
      </c>
      <c r="C56" s="94" t="s">
        <v>261</v>
      </c>
      <c r="D56" s="95" t="s">
        <v>271</v>
      </c>
      <c r="E56" s="94" t="s">
        <v>260</v>
      </c>
      <c r="F56" s="3">
        <v>21.5</v>
      </c>
      <c r="G56" s="81">
        <v>0</v>
      </c>
      <c r="H56" s="68">
        <f t="shared" si="7"/>
        <v>0</v>
      </c>
      <c r="I56" s="44"/>
      <c r="J56" s="44"/>
      <c r="K56" s="44"/>
      <c r="L56" s="44"/>
    </row>
    <row r="57" spans="1:12" s="23" customFormat="1" x14ac:dyDescent="0.35">
      <c r="A57" s="71" t="s">
        <v>258</v>
      </c>
      <c r="B57" s="71">
        <f t="shared" si="6"/>
        <v>9</v>
      </c>
      <c r="C57" s="94" t="s">
        <v>272</v>
      </c>
      <c r="D57" s="95" t="s">
        <v>313</v>
      </c>
      <c r="E57" s="94" t="s">
        <v>266</v>
      </c>
      <c r="F57" s="3">
        <v>26</v>
      </c>
      <c r="G57" s="81">
        <v>0</v>
      </c>
      <c r="H57" s="68">
        <f t="shared" si="7"/>
        <v>0</v>
      </c>
      <c r="I57" s="44"/>
      <c r="J57" s="44"/>
      <c r="K57" s="44"/>
      <c r="L57" s="44"/>
    </row>
    <row r="58" spans="1:12" s="23" customFormat="1" x14ac:dyDescent="0.35">
      <c r="A58" s="71" t="s">
        <v>258</v>
      </c>
      <c r="B58" s="71">
        <f t="shared" si="6"/>
        <v>10</v>
      </c>
      <c r="C58" s="94" t="s">
        <v>273</v>
      </c>
      <c r="D58" s="95" t="s">
        <v>314</v>
      </c>
      <c r="E58" s="94" t="s">
        <v>266</v>
      </c>
      <c r="F58" s="3">
        <v>24.5</v>
      </c>
      <c r="G58" s="81">
        <v>0</v>
      </c>
      <c r="H58" s="68">
        <f t="shared" si="7"/>
        <v>0</v>
      </c>
      <c r="I58" s="44"/>
      <c r="J58" s="44"/>
      <c r="K58" s="44"/>
      <c r="L58" s="44"/>
    </row>
    <row r="59" spans="1:12" s="17" customFormat="1" x14ac:dyDescent="0.35">
      <c r="A59" s="7" t="s">
        <v>16</v>
      </c>
      <c r="B59" s="7">
        <v>1</v>
      </c>
      <c r="C59" s="8" t="s">
        <v>181</v>
      </c>
      <c r="D59" s="9" t="s">
        <v>194</v>
      </c>
      <c r="E59" s="6" t="s">
        <v>193</v>
      </c>
      <c r="F59" s="10">
        <v>15.9</v>
      </c>
      <c r="G59" s="56">
        <v>0</v>
      </c>
      <c r="H59" s="42">
        <f>F59*G59</f>
        <v>0</v>
      </c>
      <c r="I59" s="44"/>
      <c r="J59" s="23"/>
      <c r="K59" s="23"/>
      <c r="L59" s="23"/>
    </row>
    <row r="60" spans="1:12" s="17" customFormat="1" x14ac:dyDescent="0.35">
      <c r="A60" s="27" t="s">
        <v>16</v>
      </c>
      <c r="B60" s="27">
        <f t="shared" ref="B60:B68" si="8">B59+1</f>
        <v>2</v>
      </c>
      <c r="C60" s="13" t="s">
        <v>182</v>
      </c>
      <c r="D60" s="2" t="s">
        <v>195</v>
      </c>
      <c r="E60" s="26" t="s">
        <v>189</v>
      </c>
      <c r="F60" s="3">
        <v>17.899999999999999</v>
      </c>
      <c r="G60" s="65">
        <v>0</v>
      </c>
      <c r="H60" s="43">
        <f>F60*G60</f>
        <v>0</v>
      </c>
      <c r="I60" s="44"/>
      <c r="J60" s="23"/>
      <c r="K60" s="23"/>
      <c r="L60" s="23"/>
    </row>
    <row r="61" spans="1:12" s="17" customFormat="1" ht="15.5" x14ac:dyDescent="0.35">
      <c r="A61" s="27" t="s">
        <v>16</v>
      </c>
      <c r="B61" s="27">
        <f t="shared" si="8"/>
        <v>3</v>
      </c>
      <c r="C61" s="1" t="s">
        <v>183</v>
      </c>
      <c r="D61" s="2" t="s">
        <v>196</v>
      </c>
      <c r="E61" s="26" t="s">
        <v>189</v>
      </c>
      <c r="F61" s="3">
        <v>27.9</v>
      </c>
      <c r="G61" s="57">
        <v>0</v>
      </c>
      <c r="H61" s="43">
        <f t="shared" ref="H61:H68" si="9">F61*G61</f>
        <v>0</v>
      </c>
      <c r="I61" s="44"/>
      <c r="J61" s="33"/>
      <c r="K61" s="23"/>
      <c r="L61" s="23"/>
    </row>
    <row r="62" spans="1:12" s="17" customFormat="1" ht="15.5" x14ac:dyDescent="0.35">
      <c r="A62" s="27" t="s">
        <v>16</v>
      </c>
      <c r="B62" s="27">
        <f t="shared" si="8"/>
        <v>4</v>
      </c>
      <c r="C62" s="1" t="s">
        <v>184</v>
      </c>
      <c r="D62" s="4" t="s">
        <v>197</v>
      </c>
      <c r="E62" s="26" t="s">
        <v>190</v>
      </c>
      <c r="F62" s="3">
        <v>18.899999999999999</v>
      </c>
      <c r="G62" s="57">
        <v>0</v>
      </c>
      <c r="H62" s="43">
        <f t="shared" si="9"/>
        <v>0</v>
      </c>
      <c r="I62" s="44"/>
      <c r="J62" s="51"/>
      <c r="K62" s="23"/>
      <c r="L62" s="23"/>
    </row>
    <row r="63" spans="1:12" s="17" customFormat="1" ht="15.5" x14ac:dyDescent="0.35">
      <c r="A63" s="27" t="s">
        <v>16</v>
      </c>
      <c r="B63" s="27">
        <f t="shared" si="8"/>
        <v>5</v>
      </c>
      <c r="C63" s="4" t="s">
        <v>185</v>
      </c>
      <c r="D63" s="4" t="s">
        <v>198</v>
      </c>
      <c r="E63" s="26" t="s">
        <v>191</v>
      </c>
      <c r="F63" s="64">
        <v>20.9</v>
      </c>
      <c r="G63" s="57">
        <v>0</v>
      </c>
      <c r="H63" s="43">
        <f t="shared" si="9"/>
        <v>0</v>
      </c>
      <c r="I63" s="44"/>
      <c r="J63" s="51"/>
      <c r="K63" s="23"/>
      <c r="L63" s="23"/>
    </row>
    <row r="64" spans="1:12" s="17" customFormat="1" x14ac:dyDescent="0.35">
      <c r="A64" s="27" t="s">
        <v>16</v>
      </c>
      <c r="B64" s="27">
        <f t="shared" si="8"/>
        <v>6</v>
      </c>
      <c r="C64" s="1" t="s">
        <v>181</v>
      </c>
      <c r="D64" s="4" t="s">
        <v>199</v>
      </c>
      <c r="E64" s="26" t="s">
        <v>192</v>
      </c>
      <c r="F64" s="64">
        <v>25.9</v>
      </c>
      <c r="G64" s="57">
        <v>0</v>
      </c>
      <c r="H64" s="43">
        <f t="shared" si="9"/>
        <v>0</v>
      </c>
      <c r="I64" s="44"/>
      <c r="J64" s="23"/>
      <c r="K64" s="23"/>
      <c r="L64" s="23"/>
    </row>
    <row r="65" spans="1:12" s="17" customFormat="1" x14ac:dyDescent="0.35">
      <c r="A65" s="27" t="s">
        <v>16</v>
      </c>
      <c r="B65" s="27">
        <f t="shared" si="8"/>
        <v>7</v>
      </c>
      <c r="C65" s="13" t="s">
        <v>186</v>
      </c>
      <c r="D65" s="2" t="s">
        <v>200</v>
      </c>
      <c r="E65" s="26" t="s">
        <v>190</v>
      </c>
      <c r="F65" s="64">
        <v>30.9</v>
      </c>
      <c r="G65" s="57">
        <v>0</v>
      </c>
      <c r="H65" s="43">
        <f t="shared" si="9"/>
        <v>0</v>
      </c>
      <c r="I65" s="44"/>
      <c r="J65" s="23"/>
      <c r="K65" s="23"/>
      <c r="L65" s="23"/>
    </row>
    <row r="66" spans="1:12" s="17" customFormat="1" x14ac:dyDescent="0.35">
      <c r="A66" s="27" t="s">
        <v>16</v>
      </c>
      <c r="B66" s="27">
        <f t="shared" si="8"/>
        <v>8</v>
      </c>
      <c r="C66" s="1" t="s">
        <v>182</v>
      </c>
      <c r="D66" s="4" t="s">
        <v>201</v>
      </c>
      <c r="E66" s="26" t="s">
        <v>189</v>
      </c>
      <c r="F66" s="3">
        <v>17.899999999999999</v>
      </c>
      <c r="G66" s="57">
        <v>0</v>
      </c>
      <c r="H66" s="43">
        <f t="shared" si="9"/>
        <v>0</v>
      </c>
      <c r="I66" s="44"/>
      <c r="J66" s="31"/>
      <c r="K66" s="31"/>
      <c r="L66" s="31"/>
    </row>
    <row r="67" spans="1:12" s="17" customFormat="1" x14ac:dyDescent="0.35">
      <c r="A67" s="27" t="s">
        <v>16</v>
      </c>
      <c r="B67" s="27">
        <f t="shared" si="8"/>
        <v>9</v>
      </c>
      <c r="C67" s="1" t="s">
        <v>187</v>
      </c>
      <c r="D67" s="5" t="s">
        <v>202</v>
      </c>
      <c r="E67" s="26" t="s">
        <v>189</v>
      </c>
      <c r="F67" s="3">
        <v>27.9</v>
      </c>
      <c r="G67" s="57">
        <v>0</v>
      </c>
      <c r="H67" s="43">
        <f t="shared" si="9"/>
        <v>0</v>
      </c>
      <c r="I67" s="44"/>
      <c r="J67" s="31"/>
      <c r="K67" s="31"/>
      <c r="L67" s="31"/>
    </row>
    <row r="68" spans="1:12" s="17" customFormat="1" x14ac:dyDescent="0.35">
      <c r="A68" s="27" t="s">
        <v>16</v>
      </c>
      <c r="B68" s="27">
        <f t="shared" si="8"/>
        <v>10</v>
      </c>
      <c r="C68" s="1" t="s">
        <v>182</v>
      </c>
      <c r="D68" s="5" t="s">
        <v>203</v>
      </c>
      <c r="E68" s="26" t="s">
        <v>189</v>
      </c>
      <c r="F68" s="3">
        <v>48</v>
      </c>
      <c r="G68" s="57">
        <v>0</v>
      </c>
      <c r="H68" s="43">
        <f t="shared" si="9"/>
        <v>0</v>
      </c>
      <c r="I68" s="44"/>
      <c r="J68" s="31"/>
      <c r="K68" s="31"/>
      <c r="L68" s="31"/>
    </row>
    <row r="69" spans="1:12" s="17" customFormat="1" x14ac:dyDescent="0.35">
      <c r="A69" s="7" t="s">
        <v>131</v>
      </c>
      <c r="B69" s="7">
        <v>1</v>
      </c>
      <c r="C69" s="16" t="s">
        <v>44</v>
      </c>
      <c r="D69" s="19" t="s">
        <v>60</v>
      </c>
      <c r="E69" s="6" t="s">
        <v>125</v>
      </c>
      <c r="F69" s="22">
        <v>19.8</v>
      </c>
      <c r="G69" s="56">
        <v>0</v>
      </c>
      <c r="H69" s="42">
        <f>F69*G69</f>
        <v>0</v>
      </c>
      <c r="I69" s="44"/>
      <c r="J69" s="31"/>
      <c r="K69" s="31"/>
      <c r="L69" s="31"/>
    </row>
    <row r="70" spans="1:12" s="17" customFormat="1" x14ac:dyDescent="0.35">
      <c r="A70" s="27" t="s">
        <v>131</v>
      </c>
      <c r="B70" s="27">
        <v>2</v>
      </c>
      <c r="C70" s="28" t="s">
        <v>45</v>
      </c>
      <c r="D70" s="21" t="s">
        <v>61</v>
      </c>
      <c r="E70" s="26" t="s">
        <v>126</v>
      </c>
      <c r="F70" s="18">
        <v>18.7</v>
      </c>
      <c r="G70" s="57">
        <v>0</v>
      </c>
      <c r="H70" s="43">
        <f>F70*G70</f>
        <v>0</v>
      </c>
      <c r="I70" s="44"/>
      <c r="J70" s="44"/>
      <c r="K70" s="44"/>
      <c r="L70" s="44"/>
    </row>
    <row r="71" spans="1:12" s="17" customFormat="1" x14ac:dyDescent="0.35">
      <c r="A71" s="27" t="s">
        <v>131</v>
      </c>
      <c r="B71" s="27">
        <v>3</v>
      </c>
      <c r="C71" s="28" t="s">
        <v>46</v>
      </c>
      <c r="D71" s="21" t="s">
        <v>62</v>
      </c>
      <c r="E71" s="26" t="s">
        <v>127</v>
      </c>
      <c r="F71" s="18">
        <v>25.1</v>
      </c>
      <c r="G71" s="57">
        <v>0</v>
      </c>
      <c r="H71" s="43">
        <f t="shared" ref="H71:H78" si="10">F71*G71</f>
        <v>0</v>
      </c>
      <c r="I71" s="44"/>
      <c r="J71" s="44"/>
      <c r="K71" s="44"/>
      <c r="L71" s="44"/>
    </row>
    <row r="72" spans="1:12" s="17" customFormat="1" x14ac:dyDescent="0.35">
      <c r="A72" s="27" t="s">
        <v>131</v>
      </c>
      <c r="B72" s="27">
        <v>4</v>
      </c>
      <c r="C72" s="28" t="s">
        <v>44</v>
      </c>
      <c r="D72" s="21" t="s">
        <v>63</v>
      </c>
      <c r="E72" s="26" t="s">
        <v>125</v>
      </c>
      <c r="F72" s="18">
        <v>21.7</v>
      </c>
      <c r="G72" s="57">
        <v>0</v>
      </c>
      <c r="H72" s="43">
        <f t="shared" si="10"/>
        <v>0</v>
      </c>
      <c r="I72" s="44"/>
      <c r="J72" s="44"/>
      <c r="K72" s="44"/>
      <c r="L72" s="44"/>
    </row>
    <row r="73" spans="1:12" s="17" customFormat="1" x14ac:dyDescent="0.35">
      <c r="A73" s="27" t="s">
        <v>131</v>
      </c>
      <c r="B73" s="27">
        <v>5</v>
      </c>
      <c r="C73" s="28" t="s">
        <v>47</v>
      </c>
      <c r="D73" s="21" t="s">
        <v>64</v>
      </c>
      <c r="E73" s="26" t="s">
        <v>126</v>
      </c>
      <c r="F73" s="18">
        <v>22</v>
      </c>
      <c r="G73" s="57">
        <v>0</v>
      </c>
      <c r="H73" s="43">
        <f t="shared" si="10"/>
        <v>0</v>
      </c>
      <c r="I73" s="44"/>
      <c r="J73" s="44"/>
      <c r="K73" s="44"/>
      <c r="L73" s="44"/>
    </row>
    <row r="74" spans="1:12" s="17" customFormat="1" x14ac:dyDescent="0.35">
      <c r="A74" s="27" t="s">
        <v>131</v>
      </c>
      <c r="B74" s="27">
        <v>6</v>
      </c>
      <c r="C74" s="21" t="s">
        <v>48</v>
      </c>
      <c r="D74" s="21" t="s">
        <v>65</v>
      </c>
      <c r="E74" s="26" t="s">
        <v>125</v>
      </c>
      <c r="F74" s="18">
        <v>19.899999999999999</v>
      </c>
      <c r="G74" s="57">
        <v>0</v>
      </c>
      <c r="H74" s="43">
        <f t="shared" si="10"/>
        <v>0</v>
      </c>
      <c r="I74" s="44"/>
      <c r="J74" s="44"/>
      <c r="K74" s="44"/>
      <c r="L74" s="44"/>
    </row>
    <row r="75" spans="1:12" s="17" customFormat="1" x14ac:dyDescent="0.35">
      <c r="A75" s="27" t="s">
        <v>131</v>
      </c>
      <c r="B75" s="27">
        <v>7</v>
      </c>
      <c r="C75" s="28" t="s">
        <v>44</v>
      </c>
      <c r="D75" s="21" t="s">
        <v>66</v>
      </c>
      <c r="E75" s="26" t="s">
        <v>125</v>
      </c>
      <c r="F75" s="18">
        <v>29.5</v>
      </c>
      <c r="G75" s="57">
        <v>0</v>
      </c>
      <c r="H75" s="43">
        <f t="shared" si="10"/>
        <v>0</v>
      </c>
      <c r="I75" s="44"/>
      <c r="J75" s="44"/>
      <c r="K75" s="44"/>
      <c r="L75" s="44"/>
    </row>
    <row r="76" spans="1:12" s="17" customFormat="1" x14ac:dyDescent="0.35">
      <c r="A76" s="27" t="s">
        <v>131</v>
      </c>
      <c r="B76" s="27">
        <v>8</v>
      </c>
      <c r="C76" s="28" t="s">
        <v>45</v>
      </c>
      <c r="D76" s="21" t="s">
        <v>67</v>
      </c>
      <c r="E76" s="26" t="s">
        <v>126</v>
      </c>
      <c r="F76" s="18">
        <v>32.299999999999997</v>
      </c>
      <c r="G76" s="57">
        <v>0</v>
      </c>
      <c r="H76" s="43">
        <f t="shared" si="10"/>
        <v>0</v>
      </c>
      <c r="I76" s="44"/>
      <c r="J76" s="44"/>
      <c r="K76" s="44"/>
      <c r="L76" s="44"/>
    </row>
    <row r="77" spans="1:12" s="17" customFormat="1" x14ac:dyDescent="0.35">
      <c r="A77" s="27" t="s">
        <v>131</v>
      </c>
      <c r="B77" s="27">
        <v>9</v>
      </c>
      <c r="C77" s="28" t="s">
        <v>46</v>
      </c>
      <c r="D77" s="21" t="s">
        <v>68</v>
      </c>
      <c r="E77" s="26" t="s">
        <v>127</v>
      </c>
      <c r="F77" s="18">
        <v>35</v>
      </c>
      <c r="G77" s="57">
        <v>0</v>
      </c>
      <c r="H77" s="43">
        <f t="shared" si="10"/>
        <v>0</v>
      </c>
      <c r="I77" s="44"/>
      <c r="J77" s="44"/>
      <c r="K77" s="44"/>
      <c r="L77" s="44"/>
    </row>
    <row r="78" spans="1:12" s="17" customFormat="1" x14ac:dyDescent="0.35">
      <c r="A78" s="27" t="s">
        <v>131</v>
      </c>
      <c r="B78" s="27">
        <v>10</v>
      </c>
      <c r="C78" s="28" t="s">
        <v>44</v>
      </c>
      <c r="D78" s="29" t="s">
        <v>69</v>
      </c>
      <c r="E78" s="26" t="s">
        <v>125</v>
      </c>
      <c r="F78" s="18">
        <v>39.6</v>
      </c>
      <c r="G78" s="57">
        <v>0</v>
      </c>
      <c r="H78" s="43">
        <f t="shared" si="10"/>
        <v>0</v>
      </c>
      <c r="I78" s="44"/>
      <c r="J78" s="44"/>
      <c r="K78" s="44"/>
      <c r="L78" s="44"/>
    </row>
    <row r="79" spans="1:12" s="23" customFormat="1" x14ac:dyDescent="0.35">
      <c r="A79" s="7" t="s">
        <v>141</v>
      </c>
      <c r="B79" s="7">
        <v>1</v>
      </c>
      <c r="C79" s="15" t="s">
        <v>176</v>
      </c>
      <c r="D79" s="9" t="s">
        <v>163</v>
      </c>
      <c r="E79" s="6" t="s">
        <v>169</v>
      </c>
      <c r="F79" s="10">
        <v>20.9</v>
      </c>
      <c r="G79" s="56">
        <v>0</v>
      </c>
      <c r="H79" s="42">
        <f>F79*G79</f>
        <v>0</v>
      </c>
      <c r="I79" s="44"/>
      <c r="J79" s="44"/>
      <c r="K79" s="44"/>
      <c r="L79" s="44"/>
    </row>
    <row r="80" spans="1:12" s="23" customFormat="1" x14ac:dyDescent="0.35">
      <c r="A80" s="27" t="s">
        <v>141</v>
      </c>
      <c r="B80" s="27">
        <v>2</v>
      </c>
      <c r="C80" s="28" t="s">
        <v>175</v>
      </c>
      <c r="D80" s="29" t="s">
        <v>159</v>
      </c>
      <c r="E80" s="26" t="s">
        <v>170</v>
      </c>
      <c r="F80" s="18">
        <v>23.9</v>
      </c>
      <c r="G80" s="57">
        <v>0</v>
      </c>
      <c r="H80" s="43">
        <f t="shared" ref="H80:H88" si="11">F80*G80</f>
        <v>0</v>
      </c>
      <c r="I80" s="44"/>
      <c r="J80" s="44"/>
      <c r="K80" s="44"/>
      <c r="L80" s="44"/>
    </row>
    <row r="81" spans="1:12" s="23" customFormat="1" x14ac:dyDescent="0.35">
      <c r="A81" s="27" t="s">
        <v>141</v>
      </c>
      <c r="B81" s="27">
        <v>3</v>
      </c>
      <c r="C81" s="28" t="s">
        <v>174</v>
      </c>
      <c r="D81" s="29" t="s">
        <v>160</v>
      </c>
      <c r="E81" s="26" t="s">
        <v>170</v>
      </c>
      <c r="F81" s="18">
        <v>17.899999999999999</v>
      </c>
      <c r="G81" s="57">
        <v>0</v>
      </c>
      <c r="H81" s="43">
        <f t="shared" si="11"/>
        <v>0</v>
      </c>
      <c r="I81" s="44"/>
      <c r="J81" s="44"/>
      <c r="K81" s="44"/>
      <c r="L81" s="44"/>
    </row>
    <row r="82" spans="1:12" s="23" customFormat="1" x14ac:dyDescent="0.35">
      <c r="A82" s="27" t="s">
        <v>141</v>
      </c>
      <c r="B82" s="27">
        <v>4</v>
      </c>
      <c r="C82" s="28" t="s">
        <v>174</v>
      </c>
      <c r="D82" s="29" t="s">
        <v>161</v>
      </c>
      <c r="E82" s="26" t="s">
        <v>170</v>
      </c>
      <c r="F82" s="18">
        <v>19.899999999999999</v>
      </c>
      <c r="G82" s="57">
        <v>0</v>
      </c>
      <c r="H82" s="43">
        <f t="shared" si="11"/>
        <v>0</v>
      </c>
      <c r="I82" s="44"/>
      <c r="J82" s="44"/>
      <c r="K82" s="44"/>
      <c r="L82" s="44"/>
    </row>
    <row r="83" spans="1:12" s="23" customFormat="1" x14ac:dyDescent="0.35">
      <c r="A83" s="27" t="s">
        <v>141</v>
      </c>
      <c r="B83" s="27">
        <v>5</v>
      </c>
      <c r="C83" s="28" t="s">
        <v>175</v>
      </c>
      <c r="D83" s="29" t="s">
        <v>164</v>
      </c>
      <c r="E83" s="26" t="s">
        <v>170</v>
      </c>
      <c r="F83" s="18">
        <v>28.9</v>
      </c>
      <c r="G83" s="57">
        <v>0</v>
      </c>
      <c r="H83" s="43">
        <f t="shared" si="11"/>
        <v>0</v>
      </c>
      <c r="I83" s="44"/>
      <c r="J83" s="44"/>
      <c r="K83" s="44"/>
      <c r="L83" s="44"/>
    </row>
    <row r="84" spans="1:12" s="23" customFormat="1" x14ac:dyDescent="0.35">
      <c r="A84" s="27" t="s">
        <v>141</v>
      </c>
      <c r="B84" s="27">
        <v>6</v>
      </c>
      <c r="C84" s="28" t="s">
        <v>175</v>
      </c>
      <c r="D84" s="29" t="s">
        <v>165</v>
      </c>
      <c r="E84" s="26" t="s">
        <v>170</v>
      </c>
      <c r="F84" s="18">
        <v>38.9</v>
      </c>
      <c r="G84" s="57">
        <v>0</v>
      </c>
      <c r="H84" s="43">
        <f t="shared" si="11"/>
        <v>0</v>
      </c>
      <c r="I84" s="44"/>
      <c r="J84" s="44"/>
      <c r="K84" s="44"/>
      <c r="L84" s="44"/>
    </row>
    <row r="85" spans="1:12" s="23" customFormat="1" x14ac:dyDescent="0.35">
      <c r="A85" s="27" t="s">
        <v>141</v>
      </c>
      <c r="B85" s="27">
        <v>7</v>
      </c>
      <c r="C85" s="28" t="s">
        <v>177</v>
      </c>
      <c r="D85" s="29" t="s">
        <v>162</v>
      </c>
      <c r="E85" s="26" t="s">
        <v>170</v>
      </c>
      <c r="F85" s="18">
        <v>27.9</v>
      </c>
      <c r="G85" s="57">
        <v>0</v>
      </c>
      <c r="H85" s="43">
        <f t="shared" si="11"/>
        <v>0</v>
      </c>
      <c r="I85" s="44"/>
      <c r="J85" s="44"/>
      <c r="K85" s="44"/>
      <c r="L85" s="44"/>
    </row>
    <row r="86" spans="1:12" s="23" customFormat="1" x14ac:dyDescent="0.35">
      <c r="A86" s="27" t="s">
        <v>141</v>
      </c>
      <c r="B86" s="27">
        <v>8</v>
      </c>
      <c r="C86" s="28" t="s">
        <v>178</v>
      </c>
      <c r="D86" s="29" t="s">
        <v>166</v>
      </c>
      <c r="E86" s="26" t="s">
        <v>171</v>
      </c>
      <c r="F86" s="18">
        <v>27.5</v>
      </c>
      <c r="G86" s="57">
        <v>0</v>
      </c>
      <c r="H86" s="43">
        <f t="shared" si="11"/>
        <v>0</v>
      </c>
      <c r="I86" s="44"/>
      <c r="J86" s="44"/>
      <c r="K86" s="44"/>
      <c r="L86" s="44"/>
    </row>
    <row r="87" spans="1:12" s="23" customFormat="1" x14ac:dyDescent="0.35">
      <c r="A87" s="27" t="s">
        <v>141</v>
      </c>
      <c r="B87" s="27">
        <v>9</v>
      </c>
      <c r="C87" s="28" t="s">
        <v>179</v>
      </c>
      <c r="D87" s="29" t="s">
        <v>168</v>
      </c>
      <c r="E87" s="26" t="s">
        <v>172</v>
      </c>
      <c r="F87" s="18">
        <v>19.899999999999999</v>
      </c>
      <c r="G87" s="57">
        <v>0</v>
      </c>
      <c r="H87" s="43">
        <f t="shared" si="11"/>
        <v>0</v>
      </c>
      <c r="I87" s="44"/>
      <c r="J87" s="44"/>
      <c r="K87" s="44"/>
      <c r="L87" s="44"/>
    </row>
    <row r="88" spans="1:12" s="23" customFormat="1" x14ac:dyDescent="0.35">
      <c r="A88" s="27" t="s">
        <v>141</v>
      </c>
      <c r="B88" s="27">
        <v>10</v>
      </c>
      <c r="C88" s="28" t="s">
        <v>180</v>
      </c>
      <c r="D88" s="29" t="s">
        <v>167</v>
      </c>
      <c r="E88" s="26" t="s">
        <v>172</v>
      </c>
      <c r="F88" s="18">
        <v>50</v>
      </c>
      <c r="G88" s="57">
        <v>0</v>
      </c>
      <c r="H88" s="43">
        <f t="shared" si="11"/>
        <v>0</v>
      </c>
      <c r="I88" s="44"/>
      <c r="J88" s="44"/>
      <c r="K88" s="44"/>
      <c r="L88" s="44"/>
    </row>
    <row r="89" spans="1:12" s="17" customFormat="1" x14ac:dyDescent="0.35">
      <c r="A89" s="7" t="s">
        <v>132</v>
      </c>
      <c r="B89" s="7">
        <v>1</v>
      </c>
      <c r="C89" s="15" t="s">
        <v>207</v>
      </c>
      <c r="D89" s="9" t="s">
        <v>70</v>
      </c>
      <c r="E89" s="6" t="s">
        <v>219</v>
      </c>
      <c r="F89" s="10">
        <v>22</v>
      </c>
      <c r="G89" s="56">
        <v>0</v>
      </c>
      <c r="H89" s="42">
        <f>F89*G89</f>
        <v>0</v>
      </c>
      <c r="I89" s="44"/>
      <c r="J89" s="44"/>
      <c r="K89" s="44"/>
      <c r="L89" s="44"/>
    </row>
    <row r="90" spans="1:12" s="17" customFormat="1" x14ac:dyDescent="0.35">
      <c r="A90" s="27" t="s">
        <v>132</v>
      </c>
      <c r="B90" s="27">
        <f t="shared" ref="B90:B98" si="12">B89+1</f>
        <v>2</v>
      </c>
      <c r="C90" s="60" t="s">
        <v>50</v>
      </c>
      <c r="D90" s="4" t="s">
        <v>71</v>
      </c>
      <c r="E90" s="26" t="s">
        <v>220</v>
      </c>
      <c r="F90" s="3">
        <v>23</v>
      </c>
      <c r="G90" s="57">
        <v>0</v>
      </c>
      <c r="H90" s="43">
        <f>F90*G90</f>
        <v>0</v>
      </c>
      <c r="I90" s="44"/>
      <c r="J90" s="44"/>
      <c r="K90" s="44"/>
      <c r="L90" s="44"/>
    </row>
    <row r="91" spans="1:12" s="17" customFormat="1" x14ac:dyDescent="0.35">
      <c r="A91" s="27" t="s">
        <v>132</v>
      </c>
      <c r="B91" s="27">
        <f t="shared" si="12"/>
        <v>3</v>
      </c>
      <c r="C91" s="60" t="s">
        <v>50</v>
      </c>
      <c r="D91" s="4" t="s">
        <v>72</v>
      </c>
      <c r="E91" s="26" t="s">
        <v>220</v>
      </c>
      <c r="F91" s="3">
        <v>24</v>
      </c>
      <c r="G91" s="57">
        <v>0</v>
      </c>
      <c r="H91" s="43">
        <f t="shared" ref="H91:H98" si="13">F91*G91</f>
        <v>0</v>
      </c>
      <c r="I91" s="44"/>
      <c r="J91" s="44"/>
      <c r="K91" s="44"/>
      <c r="L91" s="44"/>
    </row>
    <row r="92" spans="1:12" s="17" customFormat="1" x14ac:dyDescent="0.35">
      <c r="A92" s="27" t="s">
        <v>132</v>
      </c>
      <c r="B92" s="27">
        <f t="shared" si="12"/>
        <v>4</v>
      </c>
      <c r="C92" s="60" t="s">
        <v>51</v>
      </c>
      <c r="D92" s="4" t="s">
        <v>134</v>
      </c>
      <c r="E92" s="26" t="s">
        <v>221</v>
      </c>
      <c r="F92" s="3">
        <v>25</v>
      </c>
      <c r="G92" s="57">
        <v>0</v>
      </c>
      <c r="H92" s="43">
        <f t="shared" si="13"/>
        <v>0</v>
      </c>
      <c r="I92" s="44"/>
      <c r="J92" s="44"/>
      <c r="K92" s="44"/>
      <c r="L92" s="44"/>
    </row>
    <row r="93" spans="1:12" s="17" customFormat="1" x14ac:dyDescent="0.35">
      <c r="A93" s="27" t="s">
        <v>132</v>
      </c>
      <c r="B93" s="27">
        <f t="shared" si="12"/>
        <v>5</v>
      </c>
      <c r="C93" s="60" t="s">
        <v>52</v>
      </c>
      <c r="D93" s="4" t="s">
        <v>73</v>
      </c>
      <c r="E93" s="26" t="s">
        <v>222</v>
      </c>
      <c r="F93" s="3">
        <v>23</v>
      </c>
      <c r="G93" s="57">
        <v>0</v>
      </c>
      <c r="H93" s="43">
        <f t="shared" si="13"/>
        <v>0</v>
      </c>
      <c r="I93" s="44"/>
      <c r="J93" s="44"/>
      <c r="K93" s="44"/>
      <c r="L93" s="44"/>
    </row>
    <row r="94" spans="1:12" s="17" customFormat="1" x14ac:dyDescent="0.35">
      <c r="A94" s="27" t="s">
        <v>132</v>
      </c>
      <c r="B94" s="27">
        <f t="shared" si="12"/>
        <v>6</v>
      </c>
      <c r="C94" s="61" t="s">
        <v>50</v>
      </c>
      <c r="D94" s="4" t="s">
        <v>74</v>
      </c>
      <c r="E94" s="26" t="s">
        <v>220</v>
      </c>
      <c r="F94" s="3">
        <v>24</v>
      </c>
      <c r="G94" s="57">
        <v>0</v>
      </c>
      <c r="H94" s="43">
        <f t="shared" si="13"/>
        <v>0</v>
      </c>
      <c r="I94" s="44"/>
      <c r="J94" s="44"/>
      <c r="K94" s="44"/>
      <c r="L94" s="44"/>
    </row>
    <row r="95" spans="1:12" s="17" customFormat="1" x14ac:dyDescent="0.35">
      <c r="A95" s="27" t="s">
        <v>132</v>
      </c>
      <c r="B95" s="27">
        <f t="shared" si="12"/>
        <v>7</v>
      </c>
      <c r="C95" s="60" t="s">
        <v>53</v>
      </c>
      <c r="D95" s="4" t="s">
        <v>75</v>
      </c>
      <c r="E95" s="26" t="s">
        <v>223</v>
      </c>
      <c r="F95" s="3">
        <v>21</v>
      </c>
      <c r="G95" s="57">
        <v>0</v>
      </c>
      <c r="H95" s="43">
        <f t="shared" si="13"/>
        <v>0</v>
      </c>
      <c r="I95" s="44"/>
      <c r="J95" s="44"/>
      <c r="K95" s="44"/>
      <c r="L95" s="44"/>
    </row>
    <row r="96" spans="1:12" s="17" customFormat="1" x14ac:dyDescent="0.35">
      <c r="A96" s="27" t="s">
        <v>132</v>
      </c>
      <c r="B96" s="27">
        <f t="shared" si="12"/>
        <v>8</v>
      </c>
      <c r="C96" s="60" t="s">
        <v>49</v>
      </c>
      <c r="D96" s="4" t="s">
        <v>76</v>
      </c>
      <c r="E96" s="26" t="s">
        <v>219</v>
      </c>
      <c r="F96" s="3">
        <v>26</v>
      </c>
      <c r="G96" s="57">
        <v>0</v>
      </c>
      <c r="H96" s="43">
        <f t="shared" si="13"/>
        <v>0</v>
      </c>
      <c r="I96" s="44"/>
      <c r="J96" s="44"/>
      <c r="K96" s="44"/>
      <c r="L96" s="44"/>
    </row>
    <row r="97" spans="1:12" s="17" customFormat="1" x14ac:dyDescent="0.35">
      <c r="A97" s="27" t="s">
        <v>132</v>
      </c>
      <c r="B97" s="27">
        <f t="shared" si="12"/>
        <v>9</v>
      </c>
      <c r="C97" s="60" t="s">
        <v>52</v>
      </c>
      <c r="D97" s="26" t="s">
        <v>77</v>
      </c>
      <c r="E97" s="26" t="s">
        <v>222</v>
      </c>
      <c r="F97" s="3">
        <v>26</v>
      </c>
      <c r="G97" s="57">
        <v>0</v>
      </c>
      <c r="H97" s="43">
        <f>F97*G97</f>
        <v>0</v>
      </c>
      <c r="I97" s="44"/>
      <c r="J97" s="44"/>
      <c r="K97" s="44"/>
      <c r="L97" s="44"/>
    </row>
    <row r="98" spans="1:12" s="17" customFormat="1" x14ac:dyDescent="0.35">
      <c r="A98" s="27" t="s">
        <v>132</v>
      </c>
      <c r="B98" s="27">
        <f t="shared" si="12"/>
        <v>10</v>
      </c>
      <c r="C98" s="1" t="s">
        <v>53</v>
      </c>
      <c r="D98" s="5" t="s">
        <v>78</v>
      </c>
      <c r="E98" s="26" t="s">
        <v>223</v>
      </c>
      <c r="F98" s="3">
        <v>19</v>
      </c>
      <c r="G98" s="57">
        <v>0</v>
      </c>
      <c r="H98" s="43">
        <f t="shared" si="13"/>
        <v>0</v>
      </c>
      <c r="I98" s="44"/>
      <c r="J98" s="44"/>
      <c r="K98" s="44"/>
      <c r="L98" s="44"/>
    </row>
    <row r="99" spans="1:12" s="23" customFormat="1" x14ac:dyDescent="0.35">
      <c r="A99" s="76" t="s">
        <v>206</v>
      </c>
      <c r="B99" s="76">
        <v>1</v>
      </c>
      <c r="C99" s="78" t="s">
        <v>294</v>
      </c>
      <c r="D99" s="69" t="s">
        <v>208</v>
      </c>
      <c r="E99" s="75" t="s">
        <v>224</v>
      </c>
      <c r="F99" s="77">
        <v>19</v>
      </c>
      <c r="G99" s="80">
        <v>0</v>
      </c>
      <c r="H99" s="42">
        <f>F99*G99</f>
        <v>0</v>
      </c>
      <c r="I99" s="44"/>
    </row>
    <row r="100" spans="1:12" s="23" customFormat="1" x14ac:dyDescent="0.35">
      <c r="A100" s="79" t="s">
        <v>206</v>
      </c>
      <c r="B100" s="71">
        <v>2</v>
      </c>
      <c r="C100" s="72" t="s">
        <v>295</v>
      </c>
      <c r="D100" s="74" t="s">
        <v>209</v>
      </c>
      <c r="E100" s="70" t="s">
        <v>225</v>
      </c>
      <c r="F100" s="73">
        <v>17</v>
      </c>
      <c r="G100" s="81">
        <v>0</v>
      </c>
      <c r="H100" s="68">
        <f>F100*G100</f>
        <v>0</v>
      </c>
      <c r="I100" s="44"/>
    </row>
    <row r="101" spans="1:12" s="23" customFormat="1" x14ac:dyDescent="0.35">
      <c r="A101" s="79" t="s">
        <v>206</v>
      </c>
      <c r="B101" s="71">
        <v>3</v>
      </c>
      <c r="C101" s="72" t="s">
        <v>296</v>
      </c>
      <c r="D101" s="74" t="s">
        <v>210</v>
      </c>
      <c r="E101" s="70" t="s">
        <v>225</v>
      </c>
      <c r="F101" s="73">
        <v>22.5</v>
      </c>
      <c r="G101" s="81">
        <v>0</v>
      </c>
      <c r="H101" s="68">
        <f t="shared" ref="H101:H106" si="14">F101*G101</f>
        <v>0</v>
      </c>
      <c r="I101" s="44"/>
    </row>
    <row r="102" spans="1:12" s="23" customFormat="1" x14ac:dyDescent="0.35">
      <c r="A102" s="79" t="s">
        <v>206</v>
      </c>
      <c r="B102" s="71">
        <v>4</v>
      </c>
      <c r="C102" s="72" t="s">
        <v>297</v>
      </c>
      <c r="D102" s="74" t="s">
        <v>211</v>
      </c>
      <c r="E102" s="70" t="s">
        <v>225</v>
      </c>
      <c r="F102" s="73">
        <v>27.5</v>
      </c>
      <c r="G102" s="81">
        <v>0</v>
      </c>
      <c r="H102" s="68">
        <f t="shared" si="14"/>
        <v>0</v>
      </c>
      <c r="I102" s="44"/>
    </row>
    <row r="103" spans="1:12" s="23" customFormat="1" x14ac:dyDescent="0.35">
      <c r="A103" s="79" t="s">
        <v>206</v>
      </c>
      <c r="B103" s="71">
        <v>5</v>
      </c>
      <c r="C103" s="72" t="s">
        <v>294</v>
      </c>
      <c r="D103" s="74" t="s">
        <v>212</v>
      </c>
      <c r="E103" s="70" t="s">
        <v>224</v>
      </c>
      <c r="F103" s="73">
        <v>24</v>
      </c>
      <c r="G103" s="81">
        <v>0</v>
      </c>
      <c r="H103" s="68">
        <f t="shared" si="14"/>
        <v>0</v>
      </c>
      <c r="I103" s="44"/>
    </row>
    <row r="104" spans="1:12" s="23" customFormat="1" x14ac:dyDescent="0.35">
      <c r="A104" s="79" t="s">
        <v>206</v>
      </c>
      <c r="B104" s="71">
        <v>6</v>
      </c>
      <c r="C104" s="72" t="s">
        <v>298</v>
      </c>
      <c r="D104" s="74" t="s">
        <v>213</v>
      </c>
      <c r="E104" s="70" t="s">
        <v>226</v>
      </c>
      <c r="F104" s="73">
        <v>29.5</v>
      </c>
      <c r="G104" s="81">
        <v>0</v>
      </c>
      <c r="H104" s="68">
        <f t="shared" si="14"/>
        <v>0</v>
      </c>
      <c r="I104" s="44"/>
    </row>
    <row r="105" spans="1:12" s="23" customFormat="1" x14ac:dyDescent="0.35">
      <c r="A105" s="79" t="s">
        <v>148</v>
      </c>
      <c r="B105" s="71">
        <v>7</v>
      </c>
      <c r="C105" s="72" t="s">
        <v>299</v>
      </c>
      <c r="D105" s="74" t="s">
        <v>214</v>
      </c>
      <c r="E105" s="70" t="s">
        <v>227</v>
      </c>
      <c r="F105" s="73">
        <v>23.5</v>
      </c>
      <c r="G105" s="81">
        <v>0</v>
      </c>
      <c r="H105" s="68">
        <f t="shared" si="14"/>
        <v>0</v>
      </c>
      <c r="I105" s="44"/>
    </row>
    <row r="106" spans="1:12" s="23" customFormat="1" x14ac:dyDescent="0.35">
      <c r="A106" s="79" t="s">
        <v>148</v>
      </c>
      <c r="B106" s="71">
        <v>8</v>
      </c>
      <c r="C106" s="72" t="s">
        <v>300</v>
      </c>
      <c r="D106" s="74" t="s">
        <v>215</v>
      </c>
      <c r="E106" s="70" t="s">
        <v>227</v>
      </c>
      <c r="F106" s="73">
        <v>21.5</v>
      </c>
      <c r="G106" s="81">
        <v>0</v>
      </c>
      <c r="H106" s="68">
        <f t="shared" si="14"/>
        <v>0</v>
      </c>
      <c r="I106" s="44"/>
    </row>
    <row r="107" spans="1:12" s="23" customFormat="1" x14ac:dyDescent="0.35">
      <c r="A107" s="79" t="s">
        <v>148</v>
      </c>
      <c r="B107" s="71">
        <v>9</v>
      </c>
      <c r="C107" s="72" t="s">
        <v>301</v>
      </c>
      <c r="D107" s="74" t="s">
        <v>216</v>
      </c>
      <c r="E107" s="70" t="s">
        <v>227</v>
      </c>
      <c r="F107" s="73">
        <v>27.5</v>
      </c>
      <c r="G107" s="81">
        <v>0</v>
      </c>
      <c r="H107" s="68">
        <f>F107*G107</f>
        <v>0</v>
      </c>
      <c r="I107" s="44"/>
    </row>
    <row r="108" spans="1:12" s="23" customFormat="1" x14ac:dyDescent="0.35">
      <c r="A108" s="79" t="s">
        <v>148</v>
      </c>
      <c r="B108" s="71">
        <v>10</v>
      </c>
      <c r="C108" s="72" t="s">
        <v>300</v>
      </c>
      <c r="D108" s="74" t="s">
        <v>217</v>
      </c>
      <c r="E108" s="70" t="s">
        <v>227</v>
      </c>
      <c r="F108" s="73">
        <v>31.5</v>
      </c>
      <c r="G108" s="81">
        <v>0</v>
      </c>
      <c r="H108" s="68">
        <f t="shared" ref="H108" si="15">F108*G108</f>
        <v>0</v>
      </c>
      <c r="I108" s="44"/>
    </row>
    <row r="109" spans="1:12" s="17" customFormat="1" x14ac:dyDescent="0.35">
      <c r="A109" s="7" t="s">
        <v>12</v>
      </c>
      <c r="B109" s="7">
        <v>1</v>
      </c>
      <c r="C109" s="6" t="s">
        <v>302</v>
      </c>
      <c r="D109" s="6" t="s">
        <v>274</v>
      </c>
      <c r="E109" s="6" t="s">
        <v>228</v>
      </c>
      <c r="F109" s="11">
        <v>19.5</v>
      </c>
      <c r="G109" s="56">
        <v>0</v>
      </c>
      <c r="H109" s="42">
        <f>F109*G109</f>
        <v>0</v>
      </c>
      <c r="I109" s="44"/>
      <c r="J109" s="44"/>
      <c r="K109" s="44"/>
      <c r="L109" s="44"/>
    </row>
    <row r="110" spans="1:12" s="17" customFormat="1" x14ac:dyDescent="0.35">
      <c r="A110" s="27" t="s">
        <v>12</v>
      </c>
      <c r="B110" s="27">
        <f t="shared" ref="B110:B118" si="16">B109+1</f>
        <v>2</v>
      </c>
      <c r="C110" s="26" t="s">
        <v>303</v>
      </c>
      <c r="D110" s="26" t="s">
        <v>275</v>
      </c>
      <c r="E110" s="26" t="s">
        <v>229</v>
      </c>
      <c r="F110" s="3">
        <v>16.5</v>
      </c>
      <c r="G110" s="57">
        <v>0</v>
      </c>
      <c r="H110" s="43">
        <f>F110*G110</f>
        <v>0</v>
      </c>
      <c r="I110" s="44"/>
      <c r="J110" s="44"/>
      <c r="K110" s="44"/>
      <c r="L110" s="44"/>
    </row>
    <row r="111" spans="1:12" s="17" customFormat="1" x14ac:dyDescent="0.35">
      <c r="A111" s="27" t="s">
        <v>12</v>
      </c>
      <c r="B111" s="27">
        <f t="shared" si="16"/>
        <v>3</v>
      </c>
      <c r="C111" s="26" t="s">
        <v>303</v>
      </c>
      <c r="D111" s="26" t="s">
        <v>276</v>
      </c>
      <c r="E111" s="70" t="s">
        <v>229</v>
      </c>
      <c r="F111" s="3">
        <v>29.5</v>
      </c>
      <c r="G111" s="57">
        <v>0</v>
      </c>
      <c r="H111" s="43">
        <f t="shared" ref="H111:H118" si="17">F111*G111</f>
        <v>0</v>
      </c>
      <c r="I111" s="44"/>
      <c r="J111" s="44"/>
      <c r="K111" s="44"/>
      <c r="L111" s="44"/>
    </row>
    <row r="112" spans="1:12" s="17" customFormat="1" x14ac:dyDescent="0.35">
      <c r="A112" s="27" t="s">
        <v>12</v>
      </c>
      <c r="B112" s="27">
        <f t="shared" si="16"/>
        <v>4</v>
      </c>
      <c r="C112" s="26" t="s">
        <v>304</v>
      </c>
      <c r="D112" s="26" t="s">
        <v>277</v>
      </c>
      <c r="E112" s="26" t="s">
        <v>230</v>
      </c>
      <c r="F112" s="3">
        <v>14.5</v>
      </c>
      <c r="G112" s="57">
        <v>0</v>
      </c>
      <c r="H112" s="43">
        <f t="shared" si="17"/>
        <v>0</v>
      </c>
      <c r="I112" s="44"/>
      <c r="J112" s="44"/>
      <c r="K112" s="44"/>
      <c r="L112" s="44"/>
    </row>
    <row r="113" spans="1:12" s="17" customFormat="1" x14ac:dyDescent="0.35">
      <c r="A113" s="27" t="s">
        <v>12</v>
      </c>
      <c r="B113" s="27">
        <f t="shared" si="16"/>
        <v>5</v>
      </c>
      <c r="C113" s="26" t="s">
        <v>305</v>
      </c>
      <c r="D113" s="26" t="s">
        <v>278</v>
      </c>
      <c r="E113" s="26" t="s">
        <v>231</v>
      </c>
      <c r="F113" s="3">
        <v>14.5</v>
      </c>
      <c r="G113" s="57">
        <v>0</v>
      </c>
      <c r="H113" s="43">
        <f t="shared" si="17"/>
        <v>0</v>
      </c>
      <c r="I113" s="44"/>
      <c r="J113" s="44"/>
      <c r="K113" s="44"/>
      <c r="L113" s="44"/>
    </row>
    <row r="114" spans="1:12" s="17" customFormat="1" x14ac:dyDescent="0.35">
      <c r="A114" s="27" t="s">
        <v>12</v>
      </c>
      <c r="B114" s="27">
        <f t="shared" si="16"/>
        <v>6</v>
      </c>
      <c r="C114" s="26" t="s">
        <v>303</v>
      </c>
      <c r="D114" s="26" t="s">
        <v>279</v>
      </c>
      <c r="E114" s="70" t="s">
        <v>229</v>
      </c>
      <c r="F114" s="3">
        <v>19.5</v>
      </c>
      <c r="G114" s="57">
        <v>0</v>
      </c>
      <c r="H114" s="43">
        <f t="shared" si="17"/>
        <v>0</v>
      </c>
      <c r="I114" s="44"/>
      <c r="J114" s="44"/>
      <c r="K114" s="44"/>
      <c r="L114" s="44"/>
    </row>
    <row r="115" spans="1:12" s="17" customFormat="1" x14ac:dyDescent="0.35">
      <c r="A115" s="27" t="s">
        <v>12</v>
      </c>
      <c r="B115" s="27">
        <f t="shared" si="16"/>
        <v>7</v>
      </c>
      <c r="C115" s="26" t="s">
        <v>304</v>
      </c>
      <c r="D115" s="26" t="s">
        <v>280</v>
      </c>
      <c r="E115" s="26" t="s">
        <v>230</v>
      </c>
      <c r="F115" s="3">
        <v>28.5</v>
      </c>
      <c r="G115" s="57">
        <v>0</v>
      </c>
      <c r="H115" s="43">
        <f t="shared" si="17"/>
        <v>0</v>
      </c>
      <c r="I115" s="44"/>
      <c r="J115" s="44"/>
      <c r="K115" s="44"/>
      <c r="L115" s="44"/>
    </row>
    <row r="116" spans="1:12" s="17" customFormat="1" x14ac:dyDescent="0.35">
      <c r="A116" s="27" t="s">
        <v>12</v>
      </c>
      <c r="B116" s="27">
        <f t="shared" si="16"/>
        <v>8</v>
      </c>
      <c r="C116" s="26" t="s">
        <v>306</v>
      </c>
      <c r="D116" s="26" t="s">
        <v>281</v>
      </c>
      <c r="E116" s="70" t="s">
        <v>229</v>
      </c>
      <c r="F116" s="3">
        <v>28.5</v>
      </c>
      <c r="G116" s="57">
        <v>0</v>
      </c>
      <c r="H116" s="43">
        <f t="shared" si="17"/>
        <v>0</v>
      </c>
      <c r="I116" s="44"/>
      <c r="J116" s="44"/>
      <c r="K116" s="44"/>
      <c r="L116" s="44"/>
    </row>
    <row r="117" spans="1:12" s="17" customFormat="1" x14ac:dyDescent="0.35">
      <c r="A117" s="27" t="s">
        <v>12</v>
      </c>
      <c r="B117" s="27">
        <f t="shared" si="16"/>
        <v>9</v>
      </c>
      <c r="C117" s="26" t="s">
        <v>303</v>
      </c>
      <c r="D117" s="26" t="s">
        <v>282</v>
      </c>
      <c r="E117" s="70" t="s">
        <v>229</v>
      </c>
      <c r="F117" s="3">
        <v>19.5</v>
      </c>
      <c r="G117" s="57">
        <v>0</v>
      </c>
      <c r="H117" s="43">
        <f t="shared" si="17"/>
        <v>0</v>
      </c>
      <c r="I117" s="44"/>
      <c r="J117" s="44"/>
      <c r="K117" s="44"/>
      <c r="L117" s="44"/>
    </row>
    <row r="118" spans="1:12" s="17" customFormat="1" x14ac:dyDescent="0.35">
      <c r="A118" s="27" t="s">
        <v>12</v>
      </c>
      <c r="B118" s="27">
        <f t="shared" si="16"/>
        <v>10</v>
      </c>
      <c r="C118" s="26" t="s">
        <v>306</v>
      </c>
      <c r="D118" s="26" t="s">
        <v>283</v>
      </c>
      <c r="E118" s="70" t="s">
        <v>229</v>
      </c>
      <c r="F118" s="3">
        <v>28.5</v>
      </c>
      <c r="G118" s="57">
        <v>0</v>
      </c>
      <c r="H118" s="43">
        <f t="shared" si="17"/>
        <v>0</v>
      </c>
      <c r="I118" s="44"/>
      <c r="J118" s="44"/>
      <c r="K118" s="44"/>
      <c r="L118" s="44"/>
    </row>
    <row r="119" spans="1:12" s="17" customFormat="1" x14ac:dyDescent="0.35">
      <c r="A119" s="7" t="s">
        <v>5</v>
      </c>
      <c r="B119" s="7">
        <v>1</v>
      </c>
      <c r="C119" s="8" t="s">
        <v>138</v>
      </c>
      <c r="D119" s="9" t="s">
        <v>285</v>
      </c>
      <c r="E119" s="6" t="s">
        <v>139</v>
      </c>
      <c r="F119" s="10">
        <v>29</v>
      </c>
      <c r="G119" s="56">
        <v>0</v>
      </c>
      <c r="H119" s="42">
        <f>F119*G119</f>
        <v>0</v>
      </c>
      <c r="I119" s="44"/>
      <c r="J119" s="44"/>
      <c r="K119" s="44"/>
      <c r="L119" s="44"/>
    </row>
    <row r="120" spans="1:12" s="17" customFormat="1" x14ac:dyDescent="0.35">
      <c r="A120" s="27" t="s">
        <v>5</v>
      </c>
      <c r="B120" s="27">
        <f t="shared" ref="B120:B128" si="18">B119+1</f>
        <v>2</v>
      </c>
      <c r="C120" s="1" t="s">
        <v>6</v>
      </c>
      <c r="D120" s="4" t="s">
        <v>286</v>
      </c>
      <c r="E120" s="26" t="s">
        <v>102</v>
      </c>
      <c r="F120" s="3">
        <v>25</v>
      </c>
      <c r="G120" s="57">
        <v>0</v>
      </c>
      <c r="H120" s="43">
        <f>F120*G120</f>
        <v>0</v>
      </c>
      <c r="I120" s="44"/>
      <c r="J120" s="44"/>
      <c r="K120" s="44"/>
      <c r="L120" s="44"/>
    </row>
    <row r="121" spans="1:12" s="17" customFormat="1" x14ac:dyDescent="0.35">
      <c r="A121" s="27" t="s">
        <v>5</v>
      </c>
      <c r="B121" s="27">
        <f t="shared" si="18"/>
        <v>3</v>
      </c>
      <c r="C121" s="1" t="s">
        <v>138</v>
      </c>
      <c r="D121" s="4" t="s">
        <v>284</v>
      </c>
      <c r="E121" s="26" t="s">
        <v>139</v>
      </c>
      <c r="F121" s="3">
        <v>25</v>
      </c>
      <c r="G121" s="57">
        <v>0</v>
      </c>
      <c r="H121" s="43">
        <f t="shared" ref="H121:H128" si="19">F121*G121</f>
        <v>0</v>
      </c>
      <c r="I121" s="44"/>
      <c r="J121" s="44"/>
      <c r="K121" s="44"/>
      <c r="L121" s="44"/>
    </row>
    <row r="122" spans="1:12" s="17" customFormat="1" x14ac:dyDescent="0.35">
      <c r="A122" s="27" t="s">
        <v>5</v>
      </c>
      <c r="B122" s="27">
        <f t="shared" si="18"/>
        <v>4</v>
      </c>
      <c r="C122" s="1" t="s">
        <v>17</v>
      </c>
      <c r="D122" s="4" t="s">
        <v>287</v>
      </c>
      <c r="E122" s="26" t="s">
        <v>103</v>
      </c>
      <c r="F122" s="3">
        <v>34</v>
      </c>
      <c r="G122" s="57">
        <v>0</v>
      </c>
      <c r="H122" s="43">
        <f t="shared" si="19"/>
        <v>0</v>
      </c>
      <c r="I122" s="44"/>
      <c r="J122" s="44"/>
      <c r="K122" s="44"/>
      <c r="L122" s="44"/>
    </row>
    <row r="123" spans="1:12" s="17" customFormat="1" x14ac:dyDescent="0.35">
      <c r="A123" s="27" t="s">
        <v>5</v>
      </c>
      <c r="B123" s="27">
        <f t="shared" si="18"/>
        <v>5</v>
      </c>
      <c r="C123" s="1" t="s">
        <v>7</v>
      </c>
      <c r="D123" s="4" t="s">
        <v>288</v>
      </c>
      <c r="E123" s="26" t="s">
        <v>104</v>
      </c>
      <c r="F123" s="3">
        <v>28</v>
      </c>
      <c r="G123" s="57">
        <v>0</v>
      </c>
      <c r="H123" s="43">
        <f t="shared" si="19"/>
        <v>0</v>
      </c>
      <c r="I123" s="44"/>
      <c r="J123" s="44"/>
      <c r="K123" s="44"/>
      <c r="L123" s="44"/>
    </row>
    <row r="124" spans="1:12" s="17" customFormat="1" x14ac:dyDescent="0.35">
      <c r="A124" s="27" t="s">
        <v>5</v>
      </c>
      <c r="B124" s="27">
        <f t="shared" si="18"/>
        <v>6</v>
      </c>
      <c r="C124" s="1" t="s">
        <v>8</v>
      </c>
      <c r="D124" s="4" t="s">
        <v>289</v>
      </c>
      <c r="E124" s="26" t="s">
        <v>105</v>
      </c>
      <c r="F124" s="3">
        <v>32</v>
      </c>
      <c r="G124" s="57">
        <v>0</v>
      </c>
      <c r="H124" s="43">
        <f t="shared" si="19"/>
        <v>0</v>
      </c>
      <c r="I124" s="44"/>
      <c r="J124" s="44"/>
      <c r="K124" s="44"/>
      <c r="L124" s="44"/>
    </row>
    <row r="125" spans="1:12" x14ac:dyDescent="0.35">
      <c r="A125" s="27" t="s">
        <v>5</v>
      </c>
      <c r="B125" s="27">
        <f t="shared" si="18"/>
        <v>7</v>
      </c>
      <c r="C125" s="4" t="s">
        <v>188</v>
      </c>
      <c r="D125" s="4" t="s">
        <v>290</v>
      </c>
      <c r="E125" s="26" t="s">
        <v>105</v>
      </c>
      <c r="F125" s="3">
        <v>49</v>
      </c>
      <c r="G125" s="57">
        <v>0</v>
      </c>
      <c r="H125" s="43">
        <f t="shared" si="19"/>
        <v>0</v>
      </c>
      <c r="I125" s="44"/>
      <c r="J125" s="44"/>
      <c r="K125" s="44"/>
      <c r="L125" s="44"/>
    </row>
    <row r="126" spans="1:12" x14ac:dyDescent="0.35">
      <c r="A126" s="27" t="s">
        <v>5</v>
      </c>
      <c r="B126" s="27">
        <f t="shared" si="18"/>
        <v>8</v>
      </c>
      <c r="C126" s="1" t="s">
        <v>7</v>
      </c>
      <c r="D126" s="4" t="s">
        <v>291</v>
      </c>
      <c r="E126" s="26" t="s">
        <v>104</v>
      </c>
      <c r="F126" s="3">
        <v>28</v>
      </c>
      <c r="G126" s="57">
        <v>0</v>
      </c>
      <c r="H126" s="43">
        <f t="shared" si="19"/>
        <v>0</v>
      </c>
      <c r="I126" s="44"/>
      <c r="J126" s="44"/>
      <c r="K126" s="44"/>
      <c r="L126" s="44"/>
    </row>
    <row r="127" spans="1:12" x14ac:dyDescent="0.35">
      <c r="A127" s="27" t="s">
        <v>5</v>
      </c>
      <c r="B127" s="27">
        <f t="shared" si="18"/>
        <v>9</v>
      </c>
      <c r="C127" s="1" t="s">
        <v>9</v>
      </c>
      <c r="D127" s="26" t="s">
        <v>292</v>
      </c>
      <c r="E127" s="26" t="s">
        <v>106</v>
      </c>
      <c r="F127" s="3">
        <v>35</v>
      </c>
      <c r="G127" s="57">
        <v>0</v>
      </c>
      <c r="H127" s="43">
        <f t="shared" si="19"/>
        <v>0</v>
      </c>
      <c r="I127" s="44"/>
      <c r="J127" s="44"/>
      <c r="K127" s="44"/>
      <c r="L127" s="44"/>
    </row>
    <row r="128" spans="1:12" x14ac:dyDescent="0.35">
      <c r="A128" s="27" t="s">
        <v>5</v>
      </c>
      <c r="B128" s="27">
        <f t="shared" si="18"/>
        <v>10</v>
      </c>
      <c r="C128" s="1" t="s">
        <v>10</v>
      </c>
      <c r="D128" s="5" t="s">
        <v>293</v>
      </c>
      <c r="E128" s="70" t="s">
        <v>140</v>
      </c>
      <c r="F128" s="3">
        <v>25</v>
      </c>
      <c r="G128" s="57">
        <v>0</v>
      </c>
      <c r="H128" s="43">
        <f t="shared" si="19"/>
        <v>0</v>
      </c>
      <c r="I128" s="44"/>
      <c r="J128" s="44"/>
      <c r="K128" s="44"/>
      <c r="L128" s="44"/>
    </row>
    <row r="129" spans="1:12" s="23" customFormat="1" ht="15" thickBot="1" x14ac:dyDescent="0.4">
      <c r="A129" s="62"/>
      <c r="B129" s="62"/>
      <c r="C129" s="62"/>
      <c r="D129" s="62"/>
      <c r="E129" s="62"/>
      <c r="F129" s="62"/>
      <c r="G129" s="63"/>
      <c r="H129" s="62"/>
      <c r="I129" s="62"/>
      <c r="J129" s="45"/>
      <c r="K129" s="45"/>
      <c r="L129" s="45"/>
    </row>
    <row r="130" spans="1:12" s="23" customFormat="1" x14ac:dyDescent="0.35">
      <c r="A130" s="36" t="s">
        <v>136</v>
      </c>
      <c r="B130" s="37"/>
      <c r="C130" s="37"/>
      <c r="D130" s="37"/>
      <c r="E130" s="37"/>
      <c r="F130" s="37"/>
      <c r="G130" s="58">
        <f>SUM(G19:G128)</f>
        <v>0</v>
      </c>
      <c r="H130" s="48">
        <f>SUM(H19:H128)</f>
        <v>0</v>
      </c>
      <c r="I130" s="44"/>
      <c r="J130" s="44"/>
      <c r="K130" s="44"/>
      <c r="L130" s="44"/>
    </row>
    <row r="131" spans="1:12" s="23" customFormat="1" x14ac:dyDescent="0.35">
      <c r="A131" s="38" t="s">
        <v>137</v>
      </c>
      <c r="B131" s="34"/>
      <c r="C131" s="34"/>
      <c r="D131" s="34"/>
      <c r="E131" s="34"/>
      <c r="F131" s="34"/>
      <c r="G131" s="57"/>
      <c r="H131" s="47">
        <f>IF(G130&gt;=24,0,IF(G130&gt;=18,19,IF(G130&gt;=12,14,IF(AND(G130&gt;=6,G130&lt;24),9,0))))</f>
        <v>0</v>
      </c>
      <c r="I131" s="44"/>
      <c r="J131" s="44"/>
      <c r="K131" s="44"/>
      <c r="L131" s="44"/>
    </row>
    <row r="132" spans="1:12" s="23" customFormat="1" ht="15" thickBot="1" x14ac:dyDescent="0.4">
      <c r="A132" s="39" t="s">
        <v>135</v>
      </c>
      <c r="B132" s="40"/>
      <c r="C132" s="40"/>
      <c r="D132" s="40"/>
      <c r="E132" s="40"/>
      <c r="F132" s="40"/>
      <c r="G132" s="59"/>
      <c r="H132" s="46">
        <f>SUM(H130:H131)</f>
        <v>0</v>
      </c>
      <c r="I132" s="44"/>
      <c r="J132" s="44"/>
      <c r="K132" s="44"/>
      <c r="L132" s="44"/>
    </row>
    <row r="133" spans="1:12" s="23" customFormat="1" x14ac:dyDescent="0.35">
      <c r="A133" s="41"/>
      <c r="B133" s="31"/>
      <c r="C133" s="31"/>
      <c r="D133" s="31"/>
      <c r="E133" s="31"/>
      <c r="F133" s="31"/>
      <c r="G133" s="31"/>
      <c r="H133" s="49"/>
      <c r="I133" s="44"/>
      <c r="J133" s="44"/>
      <c r="K133" s="44"/>
      <c r="L133" s="44"/>
    </row>
    <row r="134" spans="1:12" s="23" customFormat="1" x14ac:dyDescent="0.35">
      <c r="A134" s="54" t="s">
        <v>145</v>
      </c>
      <c r="I134" s="45"/>
      <c r="J134" s="45"/>
      <c r="K134" s="45"/>
      <c r="L134" s="45"/>
    </row>
    <row r="135" spans="1:12" s="23" customFormat="1" x14ac:dyDescent="0.35">
      <c r="A135" s="54" t="s">
        <v>218</v>
      </c>
      <c r="I135" s="45"/>
      <c r="J135" s="45"/>
      <c r="K135" s="45"/>
      <c r="L135" s="45"/>
    </row>
    <row r="136" spans="1:12" x14ac:dyDescent="0.35">
      <c r="A136" s="54" t="s">
        <v>149</v>
      </c>
      <c r="B136" s="17"/>
      <c r="C136" s="17"/>
      <c r="D136" s="17"/>
      <c r="E136" s="17"/>
      <c r="F136" s="17"/>
      <c r="G136" s="17"/>
      <c r="J136" s="45"/>
      <c r="K136" s="45"/>
      <c r="L136" s="45"/>
    </row>
    <row r="137" spans="1:12" x14ac:dyDescent="0.35">
      <c r="B137" s="17"/>
      <c r="C137" s="17"/>
      <c r="D137" s="17"/>
      <c r="E137" s="17"/>
      <c r="F137" s="17"/>
      <c r="G137" s="17"/>
      <c r="J137" s="45"/>
      <c r="K137" s="45"/>
      <c r="L137" s="45"/>
    </row>
    <row r="138" spans="1:12" x14ac:dyDescent="0.35">
      <c r="B138" s="17"/>
      <c r="C138" s="17"/>
      <c r="D138" s="17"/>
      <c r="E138" s="17"/>
      <c r="F138" s="17"/>
      <c r="G138" s="17"/>
      <c r="J138" s="45"/>
      <c r="K138" s="45"/>
      <c r="L138" s="45"/>
    </row>
  </sheetData>
  <pageMargins left="0.47244094488188981" right="0.47244094488188981" top="0.35433070866141736" bottom="0.19685039370078741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</dc:creator>
  <cp:keywords>90</cp:keywords>
  <cp:lastModifiedBy>Karl</cp:lastModifiedBy>
  <cp:lastPrinted>2020-09-10T17:01:46Z</cp:lastPrinted>
  <dcterms:created xsi:type="dcterms:W3CDTF">2020-02-24T08:53:46Z</dcterms:created>
  <dcterms:modified xsi:type="dcterms:W3CDTF">2020-09-11T05:57:01Z</dcterms:modified>
</cp:coreProperties>
</file>